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17400" windowHeight="11205" activeTab="3"/>
  </bookViews>
  <sheets>
    <sheet name="Титул" sheetId="4" r:id="rId1"/>
    <sheet name="032_Іст_арх_звед" sheetId="6" r:id="rId2"/>
    <sheet name="032_Іст_арх_очна" sheetId="9" r:id="rId3"/>
    <sheet name="032_Іст_арх_заочна" sheetId="8" r:id="rId4"/>
  </sheets>
  <definedNames>
    <definedName name="_xlnm.Print_Area" localSheetId="2">'032_Іст_арх_очна'!$A$1:$Q$67</definedName>
    <definedName name="_xlnm.Print_Area" localSheetId="0">Титул!$A$1:$BA$30</definedName>
  </definedNames>
  <calcPr calcId="125725"/>
</workbook>
</file>

<file path=xl/calcChain.xml><?xml version="1.0" encoding="utf-8"?>
<calcChain xmlns="http://schemas.openxmlformats.org/spreadsheetml/2006/main">
  <c r="H55" i="9"/>
  <c r="H33" i="8"/>
  <c r="J33"/>
  <c r="K33"/>
  <c r="L33"/>
  <c r="M33"/>
  <c r="N33"/>
  <c r="O33"/>
  <c r="P33"/>
  <c r="Q33"/>
  <c r="J16" l="1"/>
  <c r="K16"/>
  <c r="L16"/>
  <c r="M16"/>
  <c r="N16"/>
  <c r="O16"/>
  <c r="P16"/>
  <c r="Q16"/>
  <c r="N51" i="9"/>
  <c r="M51"/>
  <c r="L51"/>
  <c r="K51"/>
  <c r="J50"/>
  <c r="I50" s="1"/>
  <c r="H50" s="1"/>
  <c r="J49"/>
  <c r="I49"/>
  <c r="H49" s="1"/>
  <c r="J48"/>
  <c r="J51" s="1"/>
  <c r="J46"/>
  <c r="I46"/>
  <c r="H46" s="1"/>
  <c r="J45"/>
  <c r="I45" s="1"/>
  <c r="H45" s="1"/>
  <c r="J44"/>
  <c r="I44"/>
  <c r="H44" s="1"/>
  <c r="J43"/>
  <c r="I43" s="1"/>
  <c r="H43" s="1"/>
  <c r="Q42"/>
  <c r="P42"/>
  <c r="O42"/>
  <c r="N42"/>
  <c r="M42"/>
  <c r="L42"/>
  <c r="K42"/>
  <c r="J42"/>
  <c r="I42" s="1"/>
  <c r="H42" s="1"/>
  <c r="J41"/>
  <c r="I41"/>
  <c r="H41" s="1"/>
  <c r="J40"/>
  <c r="I40" s="1"/>
  <c r="H40" s="1"/>
  <c r="J39"/>
  <c r="I39"/>
  <c r="H39" s="1"/>
  <c r="J38"/>
  <c r="I38" s="1"/>
  <c r="H38" s="1"/>
  <c r="J37"/>
  <c r="I37"/>
  <c r="H37" s="1"/>
  <c r="J36"/>
  <c r="I36" s="1"/>
  <c r="H36" s="1"/>
  <c r="J35"/>
  <c r="I35"/>
  <c r="H35" s="1"/>
  <c r="J34"/>
  <c r="I34" s="1"/>
  <c r="H34" s="1"/>
  <c r="J33"/>
  <c r="I33"/>
  <c r="H33" s="1"/>
  <c r="J32"/>
  <c r="I32" s="1"/>
  <c r="H32" s="1"/>
  <c r="J31"/>
  <c r="I31"/>
  <c r="H31" s="1"/>
  <c r="J30"/>
  <c r="I30" s="1"/>
  <c r="H30" s="1"/>
  <c r="J29"/>
  <c r="I29"/>
  <c r="H29" s="1"/>
  <c r="J28"/>
  <c r="I28" s="1"/>
  <c r="H28" s="1"/>
  <c r="J27"/>
  <c r="I27"/>
  <c r="H27" s="1"/>
  <c r="J26"/>
  <c r="I26" s="1"/>
  <c r="H26" s="1"/>
  <c r="J25"/>
  <c r="I25"/>
  <c r="H25" s="1"/>
  <c r="J24"/>
  <c r="I24" s="1"/>
  <c r="H24" s="1"/>
  <c r="J23"/>
  <c r="I23"/>
  <c r="H23" s="1"/>
  <c r="J22"/>
  <c r="I22" s="1"/>
  <c r="H22" s="1"/>
  <c r="Q20"/>
  <c r="Q52" s="1"/>
  <c r="P20"/>
  <c r="P52" s="1"/>
  <c r="O20"/>
  <c r="O52" s="1"/>
  <c r="N20"/>
  <c r="N52" s="1"/>
  <c r="M20"/>
  <c r="M52" s="1"/>
  <c r="L20"/>
  <c r="L52" s="1"/>
  <c r="K20"/>
  <c r="K52" s="1"/>
  <c r="J20"/>
  <c r="I20" s="1"/>
  <c r="J19"/>
  <c r="I19"/>
  <c r="H19" s="1"/>
  <c r="H20" s="1"/>
  <c r="Q16"/>
  <c r="Q55" s="1"/>
  <c r="P16"/>
  <c r="P55" s="1"/>
  <c r="O16"/>
  <c r="O55" s="1"/>
  <c r="N16"/>
  <c r="N55" s="1"/>
  <c r="M16"/>
  <c r="M55" s="1"/>
  <c r="L16"/>
  <c r="L55" s="1"/>
  <c r="K16"/>
  <c r="J16" s="1"/>
  <c r="I16" s="1"/>
  <c r="J15"/>
  <c r="I15" s="1"/>
  <c r="H15" s="1"/>
  <c r="J14"/>
  <c r="I14"/>
  <c r="H14" s="1"/>
  <c r="J13"/>
  <c r="I13" s="1"/>
  <c r="H13" s="1"/>
  <c r="J12"/>
  <c r="I12"/>
  <c r="H12" s="1"/>
  <c r="J11"/>
  <c r="I11" s="1"/>
  <c r="H11" s="1"/>
  <c r="J10"/>
  <c r="I10"/>
  <c r="H10" s="1"/>
  <c r="H16" s="1"/>
  <c r="J52" l="1"/>
  <c r="K55"/>
  <c r="J55" s="1"/>
  <c r="I55" s="1"/>
  <c r="I48"/>
  <c r="N29" i="8"/>
  <c r="M29"/>
  <c r="L29"/>
  <c r="K29"/>
  <c r="J28"/>
  <c r="J29" s="1"/>
  <c r="Q26"/>
  <c r="P26"/>
  <c r="P30" s="1"/>
  <c r="O26"/>
  <c r="L26"/>
  <c r="L30" s="1"/>
  <c r="H26"/>
  <c r="J25"/>
  <c r="I25" s="1"/>
  <c r="H25" s="1"/>
  <c r="H24"/>
  <c r="J23"/>
  <c r="I23" s="1"/>
  <c r="H23" s="1"/>
  <c r="H22"/>
  <c r="Q20"/>
  <c r="Q30" s="1"/>
  <c r="P20"/>
  <c r="O20"/>
  <c r="O30" s="1"/>
  <c r="L20"/>
  <c r="H20"/>
  <c r="H19"/>
  <c r="I16"/>
  <c r="H15"/>
  <c r="H14"/>
  <c r="H13"/>
  <c r="H12"/>
  <c r="H11"/>
  <c r="H10"/>
  <c r="H16" s="1"/>
  <c r="I16" i="6"/>
  <c r="I33"/>
  <c r="H10"/>
  <c r="H11"/>
  <c r="H15"/>
  <c r="H14"/>
  <c r="H13"/>
  <c r="H12"/>
  <c r="H16"/>
  <c r="H20"/>
  <c r="H19"/>
  <c r="H22"/>
  <c r="Q16"/>
  <c r="Q20"/>
  <c r="Q26"/>
  <c r="Q30"/>
  <c r="Q33"/>
  <c r="P16"/>
  <c r="P20"/>
  <c r="P26"/>
  <c r="P30"/>
  <c r="P33"/>
  <c r="O16"/>
  <c r="O20"/>
  <c r="O26"/>
  <c r="O30"/>
  <c r="O33"/>
  <c r="N29"/>
  <c r="M29"/>
  <c r="L20"/>
  <c r="L26"/>
  <c r="L29"/>
  <c r="L30"/>
  <c r="K29"/>
  <c r="J28"/>
  <c r="J29"/>
  <c r="I28"/>
  <c r="I29"/>
  <c r="I30"/>
  <c r="H26"/>
  <c r="H29"/>
  <c r="H30"/>
  <c r="H28"/>
  <c r="J25"/>
  <c r="I25"/>
  <c r="H25"/>
  <c r="H24"/>
  <c r="J23"/>
  <c r="I23"/>
  <c r="H23"/>
  <c r="Z27" i="4"/>
  <c r="Z26"/>
  <c r="Z25"/>
  <c r="Z24"/>
  <c r="X28"/>
  <c r="T28"/>
  <c r="V28"/>
  <c r="R28"/>
  <c r="Z28"/>
  <c r="I51" i="9" l="1"/>
  <c r="H48"/>
  <c r="I28" i="8"/>
  <c r="H51" i="9" l="1"/>
  <c r="H52" s="1"/>
  <c r="I52"/>
  <c r="I29" i="8"/>
  <c r="H28"/>
  <c r="I30" l="1"/>
  <c r="I33" s="1"/>
  <c r="H29"/>
  <c r="H30" s="1"/>
</calcChain>
</file>

<file path=xl/sharedStrings.xml><?xml version="1.0" encoding="utf-8"?>
<sst xmlns="http://schemas.openxmlformats.org/spreadsheetml/2006/main" count="490" uniqueCount="122">
  <si>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</si>
  <si>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</si>
  <si>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</si>
  <si>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</si>
  <si>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</si>
  <si>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</si>
  <si>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</si>
  <si>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</si>
  <si>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</si>
  <si>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</si>
  <si>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</si>
  <si>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</si>
  <si>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=</t>
  </si>
  <si>
    <t>-теор навчання(т/н)</t>
  </si>
  <si>
    <t>-екзам сесія (Е/с)</t>
  </si>
  <si>
    <t>-канікули (К)</t>
  </si>
  <si>
    <t>Т/н</t>
  </si>
  <si>
    <t>Е/с</t>
  </si>
  <si>
    <t>К</t>
  </si>
  <si>
    <t>Всього</t>
  </si>
  <si>
    <t>ІІІ. ПЛАН НАВЧАЛЬНОГО ПРОЦЕСУ</t>
  </si>
  <si>
    <t>№ п/п</t>
  </si>
  <si>
    <t>НАЗВА ДИСЦИПЛІНИ</t>
  </si>
  <si>
    <t>екзаменів</t>
  </si>
  <si>
    <t>заліків</t>
  </si>
  <si>
    <t>курсових робіт</t>
  </si>
  <si>
    <t>Аудит. занять</t>
  </si>
  <si>
    <t>лекцій</t>
  </si>
  <si>
    <t>лабор. занять</t>
  </si>
  <si>
    <t>практ.(семін.) занять</t>
  </si>
  <si>
    <t>Самост. роботи</t>
  </si>
  <si>
    <t>Розподіл</t>
  </si>
  <si>
    <t>Годин</t>
  </si>
  <si>
    <t>у т. ч.</t>
  </si>
  <si>
    <t>1 семестр</t>
  </si>
  <si>
    <t>2 семестр</t>
  </si>
  <si>
    <t>ВСЬОГО:</t>
  </si>
  <si>
    <t>ЕКЗАМЕНІВ</t>
  </si>
  <si>
    <t>ЗАЛІКІВ</t>
  </si>
  <si>
    <t>Практика</t>
  </si>
  <si>
    <t>ПІДПИСИ</t>
  </si>
  <si>
    <t>ІІ. БЮДЖЕТ ЧАСУ В ТИЖНЯХ</t>
  </si>
  <si>
    <t>І. ГРАФІК НАВЧАЛЬНОГО ПРОЦЕСУ</t>
  </si>
  <si>
    <t xml:space="preserve"> </t>
  </si>
  <si>
    <t>3 семестр</t>
  </si>
  <si>
    <t>т</t>
  </si>
  <si>
    <t>с</t>
  </si>
  <si>
    <t>Вибіркова частина циклу</t>
  </si>
  <si>
    <t>Разом за циклом І (нормативна частина)</t>
  </si>
  <si>
    <t>Разом за циклом ІІ (нормативна частина)</t>
  </si>
  <si>
    <t>Разом за циклом ІІ (вибіркова частина):</t>
  </si>
  <si>
    <t>Разом за циклом ІІ:</t>
  </si>
  <si>
    <t>Разом за циклом ІІ  (практика):</t>
  </si>
  <si>
    <t>Нормативна частина циклу</t>
  </si>
  <si>
    <t>І. Цикл загальної підготовки</t>
  </si>
  <si>
    <t>ОДЗ 04 Управління науковими проектами та реєстрація прав інтелектуальної власності</t>
  </si>
  <si>
    <t>ОДЗ 05 Наукова комунікація англійською мовою</t>
  </si>
  <si>
    <t>ІІ. Цикл професійної  підготовки</t>
  </si>
  <si>
    <t>3д</t>
  </si>
  <si>
    <t>ОДЗ 06 Англійське академічне письмо</t>
  </si>
  <si>
    <t>ОДГС - обов'язкова дисципліна галузевої складової</t>
  </si>
  <si>
    <t xml:space="preserve">
Термін навчання: 4 роки</t>
  </si>
  <si>
    <t>нр</t>
  </si>
  <si>
    <t xml:space="preserve"> наукова робота</t>
  </si>
  <si>
    <t>Рік</t>
  </si>
  <si>
    <t>І</t>
  </si>
  <si>
    <t>ІІ</t>
  </si>
  <si>
    <t>ІІІ</t>
  </si>
  <si>
    <t>IV</t>
  </si>
  <si>
    <t>НР</t>
  </si>
  <si>
    <r>
      <t xml:space="preserve">                       ЗАТВЕРДЖЕНО
</t>
    </r>
    <r>
      <rPr>
        <b/>
        <sz val="10"/>
        <rFont val="Arial Narrow"/>
        <family val="2"/>
        <charset val="204"/>
      </rPr>
      <t>На засіданні вченої ради Дрогобицького державного
педагогічного університету імені Івана Франка
22.03.2016  року, протокол № 4
Голова вченої ради, ректор                        Н.В.Скотна</t>
    </r>
  </si>
  <si>
    <t>ПІДПИС
ЗАВІДУВАЧА АСПІРАНТУРИ</t>
  </si>
  <si>
    <t>ОДЗ 01 Філософія як досвід мислення</t>
  </si>
  <si>
    <t>ОДЗ 02 Актуальні проблеми сучасної педагогіки та психології</t>
  </si>
  <si>
    <t>ОДЗ 03 Сучасні інформаційні технології у науковій діяльності</t>
  </si>
  <si>
    <t>ПІДПИС
ПРОРЕКТОРА З НАУКОВОЇ РОБОТИ</t>
  </si>
  <si>
    <t>ПІДПИС
ДИРЕКТОРА ІНСТИТУТУ 
(ДЕКАНА ФАКУЛЬТЕТУ)</t>
  </si>
  <si>
    <t>16 т.</t>
  </si>
  <si>
    <t>Кредити ЄКТС</t>
  </si>
  <si>
    <t>ОДЗ  -  обов'язкова дисципліна загальної складової</t>
  </si>
  <si>
    <t>ВДГС - вибіркова дисципліна галузевої складової</t>
  </si>
  <si>
    <t>ОДГС 01 Сучасна світова історіографія: актуальні 
проблеми поступу</t>
  </si>
  <si>
    <t>ВДГС 01 Антична культура та еволюція європейської цивілізації</t>
  </si>
  <si>
    <t>ОП 01 Асистентська практика</t>
  </si>
  <si>
    <t xml:space="preserve">ВДГС 03 Історія церкви та релігійної культури Центрально-Східної Європи ранньомодерного періоду: методологія, історіографія, дослідницький інструментарій </t>
  </si>
  <si>
    <t xml:space="preserve">ВДГС 04 Архівна евристика </t>
  </si>
  <si>
    <t>ВДГС 02 Сучасна українська історіографія: стан та перспективи дослідження</t>
  </si>
  <si>
    <t>32/8</t>
  </si>
  <si>
    <t>86/134</t>
  </si>
  <si>
    <t>64/16</t>
  </si>
  <si>
    <t>16/4</t>
  </si>
  <si>
    <t>48/12</t>
  </si>
  <si>
    <t>96/24</t>
  </si>
  <si>
    <t>160/40</t>
  </si>
  <si>
    <t>102/138</t>
  </si>
  <si>
    <t>204/276</t>
  </si>
  <si>
    <t>410/530</t>
  </si>
  <si>
    <t>МІНІСТЕРСТВО ОСВІТИ І НАУКИ УКРАЇНИ
ДРОГОБИЦЬКИЙ ДЕРЖАВНИЙ ПЕДАГОГІЧНИЙ УНІВЕРСИТЕТ
 ІМЕНІ ІВАНА ФРАНКА
ІСТОРИЧНИЙ ФАКУЛЬТЕТ
                                                                                                                                                                                                                                                                                                              НАВЧАЛЬНИЙ ПЛАН ПІДГОТОВКИ ДОКТОРА ФІЛОСОФІЇ
 ФОРМА НАВЧАННЯ – ОЧНА (денна, вечірня) / ЗАОЧНА
Галузь знань: 03 Гуманітарні науки
Спеціальність: 032 Історія та археологія</t>
  </si>
  <si>
    <t>72/108</t>
  </si>
  <si>
    <t>58/82</t>
  </si>
  <si>
    <t>128/32</t>
  </si>
  <si>
    <t>390/570</t>
  </si>
  <si>
    <t>240/60</t>
  </si>
  <si>
    <t>400/100</t>
  </si>
  <si>
    <t>192/48</t>
  </si>
  <si>
    <t>800/1100</t>
  </si>
  <si>
    <t>ВДГС 02 Сучасна українська історіографія: стан і перспективи розвитку</t>
  </si>
  <si>
    <t>Актуальні проблеми освіти</t>
  </si>
  <si>
    <t>Методологія і методика науково-педагогічного дослідження</t>
  </si>
  <si>
    <t>Управління педагогічною взаємодією з різними соціальними групами</t>
  </si>
  <si>
    <t>Управління в системі дошкільної освіти</t>
  </si>
  <si>
    <t>За вибором студента:</t>
  </si>
  <si>
    <t>Комп'ютерні інформаційні технології в освіті</t>
  </si>
  <si>
    <t>Педагогічні технології</t>
  </si>
  <si>
    <t>Охорона праці в галузі</t>
  </si>
  <si>
    <t>Формування професійного іміджу педагога</t>
  </si>
  <si>
    <t>Організація управління вихоним процесом</t>
  </si>
  <si>
    <t>Планування та організація освітнього процесу</t>
  </si>
  <si>
    <t>Порівняльна дошкільна педагогіка</t>
  </si>
  <si>
    <t>Організація музично-театральної діяльності та розвитку дит. культури</t>
  </si>
  <si>
    <t>Моделювання діяльності фахівця</t>
  </si>
  <si>
    <t>Дидактичні системи у ВО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</si>
</sst>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name val="Arial Cyr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2" fillId="0" borderId="0" xfId="0" quotePrefix="1" applyFont="1"/>
    <xf numFmtId="0" fontId="8" fillId="0" borderId="0" xfId="0" applyFont="1"/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2" xfId="0" applyFont="1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2" fillId="0" borderId="0" xfId="0" applyFont="1" applyBorder="1"/>
    <xf numFmtId="0" fontId="11" fillId="0" borderId="4" xfId="0" applyFont="1" applyBorder="1"/>
    <xf numFmtId="0" fontId="17" fillId="0" borderId="0" xfId="0" applyFont="1" applyBorder="1"/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17" fillId="0" borderId="7" xfId="0" applyFont="1" applyBorder="1"/>
    <xf numFmtId="0" fontId="2" fillId="0" borderId="0" xfId="0" applyFont="1" applyFill="1"/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0" xfId="0" applyFont="1" applyFill="1" applyBorder="1"/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2" fillId="0" borderId="1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4" fillId="0" borderId="20" xfId="0" applyFont="1" applyBorder="1"/>
    <xf numFmtId="0" fontId="17" fillId="0" borderId="0" xfId="0" applyFont="1" applyBorder="1" applyAlignment="1">
      <alignment horizontal="center"/>
    </xf>
    <xf numFmtId="0" fontId="2" fillId="0" borderId="2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 vertical="center"/>
    </xf>
    <xf numFmtId="0" fontId="13" fillId="0" borderId="22" xfId="0" applyFont="1" applyFill="1" applyBorder="1" applyAlignment="1"/>
    <xf numFmtId="49" fontId="13" fillId="0" borderId="2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9" fillId="2" borderId="23" xfId="0" applyNumberFormat="1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49" fontId="19" fillId="2" borderId="24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0" fillId="0" borderId="0" xfId="0" applyFont="1" applyFill="1" applyBorder="1"/>
    <xf numFmtId="0" fontId="20" fillId="0" borderId="0" xfId="0" applyFont="1" applyFill="1"/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4" fillId="0" borderId="30" xfId="0" applyFont="1" applyFill="1" applyBorder="1" applyAlignment="1">
      <alignment horizontal="left" vertical="top"/>
    </xf>
    <xf numFmtId="0" fontId="13" fillId="0" borderId="21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left" vertical="top"/>
    </xf>
    <xf numFmtId="0" fontId="13" fillId="0" borderId="42" xfId="0" applyFont="1" applyFill="1" applyBorder="1"/>
    <xf numFmtId="0" fontId="13" fillId="0" borderId="43" xfId="0" applyFont="1" applyFill="1" applyBorder="1"/>
    <xf numFmtId="0" fontId="22" fillId="0" borderId="0" xfId="0" applyFont="1" applyFill="1"/>
    <xf numFmtId="0" fontId="21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2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1" fillId="0" borderId="0" xfId="0" applyFont="1" applyFill="1" applyBorder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/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5" fillId="0" borderId="29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0" fontId="16" fillId="2" borderId="38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vertical="top" wrapText="1"/>
    </xf>
    <xf numFmtId="0" fontId="15" fillId="0" borderId="33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0" fontId="14" fillId="2" borderId="28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3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top"/>
    </xf>
    <xf numFmtId="0" fontId="21" fillId="0" borderId="2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49" fontId="19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68"/>
  <sheetViews>
    <sheetView view="pageBreakPreview" zoomScaleNormal="110" workbookViewId="0">
      <selection activeCell="M25" sqref="M25"/>
    </sheetView>
  </sheetViews>
  <sheetFormatPr defaultRowHeight="12"/>
  <cols>
    <col min="1" max="1" width="5.28515625" style="1" customWidth="1"/>
    <col min="2" max="10" width="2.5703125" style="1" customWidth="1"/>
    <col min="11" max="11" width="2.85546875" style="1" customWidth="1"/>
    <col min="12" max="12" width="3" style="1" customWidth="1"/>
    <col min="13" max="13" width="2.7109375" style="1" customWidth="1"/>
    <col min="14" max="14" width="2.85546875" style="1" customWidth="1"/>
    <col min="15" max="15" width="3" style="1" customWidth="1"/>
    <col min="16" max="17" width="2.85546875" style="1" customWidth="1"/>
    <col min="18" max="19" width="3" style="1" customWidth="1"/>
    <col min="20" max="20" width="2.85546875" style="1" customWidth="1"/>
    <col min="21" max="21" width="2.7109375" style="1" customWidth="1"/>
    <col min="22" max="22" width="2.85546875" style="1" customWidth="1"/>
    <col min="23" max="23" width="2.7109375" style="1" customWidth="1"/>
    <col min="24" max="24" width="2.85546875" style="1" customWidth="1"/>
    <col min="25" max="25" width="2.7109375" style="1" customWidth="1"/>
    <col min="26" max="26" width="2.85546875" style="1" customWidth="1"/>
    <col min="27" max="28" width="2.7109375" style="1" customWidth="1"/>
    <col min="29" max="29" width="3" style="1" customWidth="1"/>
    <col min="30" max="30" width="2.85546875" style="1" customWidth="1"/>
    <col min="31" max="31" width="2.7109375" style="1" customWidth="1"/>
    <col min="32" max="32" width="3.140625" style="1" customWidth="1"/>
    <col min="33" max="34" width="2.7109375" style="1" customWidth="1"/>
    <col min="35" max="35" width="2.85546875" style="1" customWidth="1"/>
    <col min="36" max="36" width="2.7109375" style="1" customWidth="1"/>
    <col min="37" max="39" width="2.85546875" style="1" customWidth="1"/>
    <col min="40" max="42" width="2.7109375" style="1" customWidth="1"/>
    <col min="43" max="49" width="3.5703125" style="1" bestFit="1" customWidth="1"/>
    <col min="50" max="50" width="2.85546875" style="1" customWidth="1"/>
    <col min="51" max="53" width="3.5703125" style="1" bestFit="1" customWidth="1"/>
    <col min="54" max="16384" width="9.140625" style="1"/>
  </cols>
  <sheetData>
    <row r="2" spans="1:53" ht="165.75" customHeight="1">
      <c r="A2" s="151" t="s">
        <v>70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45" t="s">
        <v>97</v>
      </c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 t="s">
        <v>61</v>
      </c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</row>
    <row r="3" spans="1:53">
      <c r="AO3" s="2"/>
    </row>
    <row r="4" spans="1:53">
      <c r="AO4" s="2"/>
    </row>
    <row r="5" spans="1:53">
      <c r="AO5" s="2"/>
    </row>
    <row r="6" spans="1:53" ht="18">
      <c r="A6" s="152" t="s">
        <v>42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</row>
    <row r="7" spans="1:53" s="3" customFormat="1" ht="12.75"/>
    <row r="8" spans="1:53" s="3" customFormat="1" ht="12.75" customHeight="1">
      <c r="A8" s="4" t="s">
        <v>64</v>
      </c>
      <c r="B8" s="147" t="s">
        <v>0</v>
      </c>
      <c r="C8" s="147"/>
      <c r="D8" s="147"/>
      <c r="E8" s="147"/>
      <c r="F8" s="148">
        <v>5</v>
      </c>
      <c r="G8" s="147" t="s">
        <v>1</v>
      </c>
      <c r="H8" s="147"/>
      <c r="I8" s="147"/>
      <c r="J8" s="148">
        <v>9</v>
      </c>
      <c r="K8" s="147" t="s">
        <v>2</v>
      </c>
      <c r="L8" s="147"/>
      <c r="M8" s="147"/>
      <c r="N8" s="147"/>
      <c r="O8" s="147" t="s">
        <v>3</v>
      </c>
      <c r="P8" s="147"/>
      <c r="Q8" s="147"/>
      <c r="R8" s="147"/>
      <c r="S8" s="148">
        <v>18</v>
      </c>
      <c r="T8" s="147" t="s">
        <v>4</v>
      </c>
      <c r="U8" s="147"/>
      <c r="V8" s="147"/>
      <c r="W8" s="148">
        <v>22</v>
      </c>
      <c r="X8" s="147" t="s">
        <v>5</v>
      </c>
      <c r="Y8" s="147"/>
      <c r="Z8" s="147"/>
      <c r="AA8" s="148">
        <v>26</v>
      </c>
      <c r="AB8" s="147" t="s">
        <v>6</v>
      </c>
      <c r="AC8" s="147"/>
      <c r="AD8" s="147"/>
      <c r="AE8" s="147"/>
      <c r="AF8" s="148">
        <v>31</v>
      </c>
      <c r="AG8" s="147" t="s">
        <v>7</v>
      </c>
      <c r="AH8" s="147"/>
      <c r="AI8" s="147"/>
      <c r="AJ8" s="148">
        <v>35</v>
      </c>
      <c r="AK8" s="147" t="s">
        <v>8</v>
      </c>
      <c r="AL8" s="147"/>
      <c r="AM8" s="147"/>
      <c r="AN8" s="147"/>
      <c r="AO8" s="147" t="s">
        <v>9</v>
      </c>
      <c r="AP8" s="147"/>
      <c r="AQ8" s="147"/>
      <c r="AR8" s="147"/>
      <c r="AS8" s="148">
        <v>44</v>
      </c>
      <c r="AT8" s="147" t="s">
        <v>10</v>
      </c>
      <c r="AU8" s="147"/>
      <c r="AV8" s="147"/>
      <c r="AW8" s="153">
        <v>48</v>
      </c>
      <c r="AX8" s="147" t="s">
        <v>11</v>
      </c>
      <c r="AY8" s="147"/>
      <c r="AZ8" s="147"/>
      <c r="BA8" s="147"/>
    </row>
    <row r="9" spans="1:53" s="14" customFormat="1" ht="12.75">
      <c r="A9" s="54"/>
      <c r="B9" s="12">
        <v>1</v>
      </c>
      <c r="C9" s="13">
        <v>2</v>
      </c>
      <c r="D9" s="13">
        <v>3</v>
      </c>
      <c r="E9" s="13">
        <v>4</v>
      </c>
      <c r="F9" s="149"/>
      <c r="G9" s="13">
        <v>6</v>
      </c>
      <c r="H9" s="13">
        <v>7</v>
      </c>
      <c r="I9" s="13">
        <v>8</v>
      </c>
      <c r="J9" s="149"/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49"/>
      <c r="T9" s="13">
        <v>19</v>
      </c>
      <c r="U9" s="13">
        <v>20</v>
      </c>
      <c r="V9" s="13">
        <v>21</v>
      </c>
      <c r="W9" s="149"/>
      <c r="X9" s="13">
        <v>23</v>
      </c>
      <c r="Y9" s="13">
        <v>24</v>
      </c>
      <c r="Z9" s="13">
        <v>25</v>
      </c>
      <c r="AA9" s="149"/>
      <c r="AB9" s="13">
        <v>27</v>
      </c>
      <c r="AC9" s="13">
        <v>28</v>
      </c>
      <c r="AD9" s="13">
        <v>29</v>
      </c>
      <c r="AE9" s="13">
        <v>30</v>
      </c>
      <c r="AF9" s="149"/>
      <c r="AG9" s="13">
        <v>32</v>
      </c>
      <c r="AH9" s="13">
        <v>33</v>
      </c>
      <c r="AI9" s="13">
        <v>34</v>
      </c>
      <c r="AJ9" s="149"/>
      <c r="AK9" s="13">
        <v>36</v>
      </c>
      <c r="AL9" s="13">
        <v>37</v>
      </c>
      <c r="AM9" s="13">
        <v>38</v>
      </c>
      <c r="AN9" s="13">
        <v>39</v>
      </c>
      <c r="AO9" s="13">
        <v>40</v>
      </c>
      <c r="AP9" s="13">
        <v>41</v>
      </c>
      <c r="AQ9" s="13">
        <v>42</v>
      </c>
      <c r="AR9" s="13">
        <v>43</v>
      </c>
      <c r="AS9" s="149"/>
      <c r="AT9" s="13">
        <v>45</v>
      </c>
      <c r="AU9" s="13">
        <v>46</v>
      </c>
      <c r="AV9" s="13">
        <v>47</v>
      </c>
      <c r="AW9" s="154"/>
      <c r="AX9" s="13">
        <v>49</v>
      </c>
      <c r="AY9" s="13">
        <v>50</v>
      </c>
      <c r="AZ9" s="13">
        <v>51</v>
      </c>
      <c r="BA9" s="13">
        <v>52</v>
      </c>
    </row>
    <row r="10" spans="1:53" s="17" customFormat="1" ht="12.75">
      <c r="A10" s="5" t="s">
        <v>65</v>
      </c>
      <c r="B10" s="51" t="s">
        <v>45</v>
      </c>
      <c r="C10" s="15" t="s">
        <v>45</v>
      </c>
      <c r="D10" s="15" t="s">
        <v>45</v>
      </c>
      <c r="E10" s="15" t="s">
        <v>45</v>
      </c>
      <c r="F10" s="15" t="s">
        <v>45</v>
      </c>
      <c r="G10" s="15" t="s">
        <v>45</v>
      </c>
      <c r="H10" s="15" t="s">
        <v>45</v>
      </c>
      <c r="I10" s="15" t="s">
        <v>45</v>
      </c>
      <c r="J10" s="15" t="s">
        <v>45</v>
      </c>
      <c r="K10" s="15" t="s">
        <v>45</v>
      </c>
      <c r="L10" s="15" t="s">
        <v>45</v>
      </c>
      <c r="M10" s="15" t="s">
        <v>45</v>
      </c>
      <c r="N10" s="15" t="s">
        <v>45</v>
      </c>
      <c r="O10" s="15" t="s">
        <v>45</v>
      </c>
      <c r="P10" s="15" t="s">
        <v>45</v>
      </c>
      <c r="Q10" s="15" t="s">
        <v>45</v>
      </c>
      <c r="R10" s="15" t="s">
        <v>46</v>
      </c>
      <c r="S10" s="57" t="s">
        <v>46</v>
      </c>
      <c r="T10" s="57" t="s">
        <v>62</v>
      </c>
      <c r="U10" s="57" t="s">
        <v>62</v>
      </c>
      <c r="V10" s="57" t="s">
        <v>12</v>
      </c>
      <c r="W10" s="57" t="s">
        <v>12</v>
      </c>
      <c r="X10" s="57" t="s">
        <v>12</v>
      </c>
      <c r="Y10" s="57" t="s">
        <v>45</v>
      </c>
      <c r="Z10" s="16" t="s">
        <v>45</v>
      </c>
      <c r="AA10" s="16" t="s">
        <v>45</v>
      </c>
      <c r="AB10" s="16" t="s">
        <v>45</v>
      </c>
      <c r="AC10" s="16" t="s">
        <v>45</v>
      </c>
      <c r="AD10" s="16" t="s">
        <v>45</v>
      </c>
      <c r="AE10" s="16" t="s">
        <v>45</v>
      </c>
      <c r="AF10" s="16" t="s">
        <v>45</v>
      </c>
      <c r="AG10" s="16" t="s">
        <v>45</v>
      </c>
      <c r="AH10" s="16" t="s">
        <v>45</v>
      </c>
      <c r="AI10" s="16" t="s">
        <v>45</v>
      </c>
      <c r="AJ10" s="16" t="s">
        <v>45</v>
      </c>
      <c r="AK10" s="16" t="s">
        <v>45</v>
      </c>
      <c r="AL10" s="16" t="s">
        <v>45</v>
      </c>
      <c r="AM10" s="16" t="s">
        <v>45</v>
      </c>
      <c r="AN10" s="16" t="s">
        <v>45</v>
      </c>
      <c r="AO10" s="16" t="s">
        <v>46</v>
      </c>
      <c r="AP10" s="16" t="s">
        <v>46</v>
      </c>
      <c r="AQ10" s="57" t="s">
        <v>62</v>
      </c>
      <c r="AR10" s="57" t="s">
        <v>62</v>
      </c>
      <c r="AS10" s="57" t="s">
        <v>12</v>
      </c>
      <c r="AT10" s="57" t="s">
        <v>12</v>
      </c>
      <c r="AU10" s="57" t="s">
        <v>12</v>
      </c>
      <c r="AV10" s="57" t="s">
        <v>12</v>
      </c>
      <c r="AW10" s="57" t="s">
        <v>12</v>
      </c>
      <c r="AX10" s="57" t="s">
        <v>12</v>
      </c>
      <c r="AY10" s="57" t="s">
        <v>12</v>
      </c>
      <c r="AZ10" s="57" t="s">
        <v>12</v>
      </c>
      <c r="BA10" s="57" t="s">
        <v>12</v>
      </c>
    </row>
    <row r="11" spans="1:53" s="17" customFormat="1" ht="12.75">
      <c r="A11" s="5" t="s">
        <v>66</v>
      </c>
      <c r="B11" s="52" t="s">
        <v>45</v>
      </c>
      <c r="C11" s="16" t="s">
        <v>45</v>
      </c>
      <c r="D11" s="16" t="s">
        <v>45</v>
      </c>
      <c r="E11" s="16" t="s">
        <v>45</v>
      </c>
      <c r="F11" s="16" t="s">
        <v>45</v>
      </c>
      <c r="G11" s="16" t="s">
        <v>45</v>
      </c>
      <c r="H11" s="16" t="s">
        <v>45</v>
      </c>
      <c r="I11" s="16" t="s">
        <v>45</v>
      </c>
      <c r="J11" s="16" t="s">
        <v>45</v>
      </c>
      <c r="K11" s="16" t="s">
        <v>45</v>
      </c>
      <c r="L11" s="16" t="s">
        <v>45</v>
      </c>
      <c r="M11" s="16" t="s">
        <v>45</v>
      </c>
      <c r="N11" s="16" t="s">
        <v>45</v>
      </c>
      <c r="O11" s="16" t="s">
        <v>45</v>
      </c>
      <c r="P11" s="16" t="s">
        <v>45</v>
      </c>
      <c r="Q11" s="16" t="s">
        <v>45</v>
      </c>
      <c r="R11" s="16" t="s">
        <v>46</v>
      </c>
      <c r="S11" s="57" t="s">
        <v>46</v>
      </c>
      <c r="T11" s="57" t="s">
        <v>62</v>
      </c>
      <c r="U11" s="57" t="s">
        <v>62</v>
      </c>
      <c r="V11" s="57" t="s">
        <v>12</v>
      </c>
      <c r="W11" s="57" t="s">
        <v>12</v>
      </c>
      <c r="X11" s="57" t="s">
        <v>12</v>
      </c>
      <c r="Y11" s="57" t="s">
        <v>62</v>
      </c>
      <c r="Z11" s="16" t="s">
        <v>62</v>
      </c>
      <c r="AA11" s="16" t="s">
        <v>62</v>
      </c>
      <c r="AB11" s="16" t="s">
        <v>62</v>
      </c>
      <c r="AC11" s="16" t="s">
        <v>62</v>
      </c>
      <c r="AD11" s="16" t="s">
        <v>62</v>
      </c>
      <c r="AE11" s="16" t="s">
        <v>62</v>
      </c>
      <c r="AF11" s="16" t="s">
        <v>62</v>
      </c>
      <c r="AG11" s="16" t="s">
        <v>62</v>
      </c>
      <c r="AH11" s="16" t="s">
        <v>62</v>
      </c>
      <c r="AI11" s="16" t="s">
        <v>62</v>
      </c>
      <c r="AJ11" s="16" t="s">
        <v>62</v>
      </c>
      <c r="AK11" s="16" t="s">
        <v>62</v>
      </c>
      <c r="AL11" s="16" t="s">
        <v>62</v>
      </c>
      <c r="AM11" s="16" t="s">
        <v>62</v>
      </c>
      <c r="AN11" s="16" t="s">
        <v>62</v>
      </c>
      <c r="AO11" s="16" t="s">
        <v>62</v>
      </c>
      <c r="AP11" s="16" t="s">
        <v>62</v>
      </c>
      <c r="AQ11" s="57" t="s">
        <v>62</v>
      </c>
      <c r="AR11" s="57" t="s">
        <v>62</v>
      </c>
      <c r="AS11" s="57" t="s">
        <v>12</v>
      </c>
      <c r="AT11" s="57" t="s">
        <v>12</v>
      </c>
      <c r="AU11" s="57" t="s">
        <v>12</v>
      </c>
      <c r="AV11" s="57" t="s">
        <v>12</v>
      </c>
      <c r="AW11" s="57" t="s">
        <v>12</v>
      </c>
      <c r="AX11" s="57" t="s">
        <v>12</v>
      </c>
      <c r="AY11" s="57" t="s">
        <v>12</v>
      </c>
      <c r="AZ11" s="57" t="s">
        <v>12</v>
      </c>
      <c r="BA11" s="57" t="s">
        <v>12</v>
      </c>
    </row>
    <row r="12" spans="1:53" s="17" customFormat="1" ht="12.75">
      <c r="A12" s="5" t="s">
        <v>67</v>
      </c>
      <c r="B12" s="53" t="s">
        <v>62</v>
      </c>
      <c r="C12" s="18" t="s">
        <v>62</v>
      </c>
      <c r="D12" s="18" t="s">
        <v>62</v>
      </c>
      <c r="E12" s="18" t="s">
        <v>62</v>
      </c>
      <c r="F12" s="18" t="s">
        <v>62</v>
      </c>
      <c r="G12" s="18" t="s">
        <v>62</v>
      </c>
      <c r="H12" s="18" t="s">
        <v>62</v>
      </c>
      <c r="I12" s="18" t="s">
        <v>62</v>
      </c>
      <c r="J12" s="18" t="s">
        <v>62</v>
      </c>
      <c r="K12" s="18" t="s">
        <v>62</v>
      </c>
      <c r="L12" s="18" t="s">
        <v>62</v>
      </c>
      <c r="M12" s="18" t="s">
        <v>62</v>
      </c>
      <c r="N12" s="18" t="s">
        <v>62</v>
      </c>
      <c r="O12" s="18" t="s">
        <v>62</v>
      </c>
      <c r="P12" s="18" t="s">
        <v>62</v>
      </c>
      <c r="Q12" s="18" t="s">
        <v>62</v>
      </c>
      <c r="R12" s="18" t="s">
        <v>62</v>
      </c>
      <c r="S12" s="58" t="s">
        <v>62</v>
      </c>
      <c r="T12" s="58" t="s">
        <v>62</v>
      </c>
      <c r="U12" s="58" t="s">
        <v>62</v>
      </c>
      <c r="V12" s="58" t="s">
        <v>12</v>
      </c>
      <c r="W12" s="58" t="s">
        <v>12</v>
      </c>
      <c r="X12" s="58" t="s">
        <v>12</v>
      </c>
      <c r="Y12" s="58" t="s">
        <v>62</v>
      </c>
      <c r="Z12" s="18" t="s">
        <v>62</v>
      </c>
      <c r="AA12" s="18" t="s">
        <v>62</v>
      </c>
      <c r="AB12" s="18" t="s">
        <v>62</v>
      </c>
      <c r="AC12" s="18" t="s">
        <v>62</v>
      </c>
      <c r="AD12" s="18" t="s">
        <v>62</v>
      </c>
      <c r="AE12" s="18" t="s">
        <v>62</v>
      </c>
      <c r="AF12" s="18" t="s">
        <v>62</v>
      </c>
      <c r="AG12" s="18" t="s">
        <v>62</v>
      </c>
      <c r="AH12" s="18" t="s">
        <v>62</v>
      </c>
      <c r="AI12" s="18" t="s">
        <v>62</v>
      </c>
      <c r="AJ12" s="18" t="s">
        <v>62</v>
      </c>
      <c r="AK12" s="18" t="s">
        <v>62</v>
      </c>
      <c r="AL12" s="18" t="s">
        <v>62</v>
      </c>
      <c r="AM12" s="18" t="s">
        <v>62</v>
      </c>
      <c r="AN12" s="18" t="s">
        <v>62</v>
      </c>
      <c r="AO12" s="18" t="s">
        <v>62</v>
      </c>
      <c r="AP12" s="18" t="s">
        <v>62</v>
      </c>
      <c r="AQ12" s="58" t="s">
        <v>62</v>
      </c>
      <c r="AR12" s="58" t="s">
        <v>62</v>
      </c>
      <c r="AS12" s="58" t="s">
        <v>12</v>
      </c>
      <c r="AT12" s="58" t="s">
        <v>12</v>
      </c>
      <c r="AU12" s="58" t="s">
        <v>12</v>
      </c>
      <c r="AV12" s="58" t="s">
        <v>12</v>
      </c>
      <c r="AW12" s="58" t="s">
        <v>12</v>
      </c>
      <c r="AX12" s="58" t="s">
        <v>12</v>
      </c>
      <c r="AY12" s="58" t="s">
        <v>12</v>
      </c>
      <c r="AZ12" s="58" t="s">
        <v>12</v>
      </c>
      <c r="BA12" s="58" t="s">
        <v>12</v>
      </c>
    </row>
    <row r="13" spans="1:53" s="17" customFormat="1" ht="12.75">
      <c r="A13" s="5" t="s">
        <v>68</v>
      </c>
      <c r="B13" s="52" t="s">
        <v>62</v>
      </c>
      <c r="C13" s="16" t="s">
        <v>62</v>
      </c>
      <c r="D13" s="16" t="s">
        <v>62</v>
      </c>
      <c r="E13" s="16" t="s">
        <v>62</v>
      </c>
      <c r="F13" s="16" t="s">
        <v>62</v>
      </c>
      <c r="G13" s="16" t="s">
        <v>62</v>
      </c>
      <c r="H13" s="16" t="s">
        <v>62</v>
      </c>
      <c r="I13" s="16" t="s">
        <v>62</v>
      </c>
      <c r="J13" s="16" t="s">
        <v>62</v>
      </c>
      <c r="K13" s="16" t="s">
        <v>62</v>
      </c>
      <c r="L13" s="16" t="s">
        <v>62</v>
      </c>
      <c r="M13" s="16" t="s">
        <v>62</v>
      </c>
      <c r="N13" s="16" t="s">
        <v>62</v>
      </c>
      <c r="O13" s="16" t="s">
        <v>62</v>
      </c>
      <c r="P13" s="16" t="s">
        <v>62</v>
      </c>
      <c r="Q13" s="16" t="s">
        <v>62</v>
      </c>
      <c r="R13" s="16" t="s">
        <v>62</v>
      </c>
      <c r="S13" s="57" t="s">
        <v>62</v>
      </c>
      <c r="T13" s="57" t="s">
        <v>62</v>
      </c>
      <c r="U13" s="57" t="s">
        <v>62</v>
      </c>
      <c r="V13" s="57" t="s">
        <v>12</v>
      </c>
      <c r="W13" s="57" t="s">
        <v>12</v>
      </c>
      <c r="X13" s="57" t="s">
        <v>12</v>
      </c>
      <c r="Y13" s="57" t="s">
        <v>62</v>
      </c>
      <c r="Z13" s="16" t="s">
        <v>62</v>
      </c>
      <c r="AA13" s="16" t="s">
        <v>62</v>
      </c>
      <c r="AB13" s="16" t="s">
        <v>62</v>
      </c>
      <c r="AC13" s="16" t="s">
        <v>62</v>
      </c>
      <c r="AD13" s="16" t="s">
        <v>62</v>
      </c>
      <c r="AE13" s="16" t="s">
        <v>62</v>
      </c>
      <c r="AF13" s="16" t="s">
        <v>62</v>
      </c>
      <c r="AG13" s="16" t="s">
        <v>62</v>
      </c>
      <c r="AH13" s="16" t="s">
        <v>62</v>
      </c>
      <c r="AI13" s="16" t="s">
        <v>62</v>
      </c>
      <c r="AJ13" s="16" t="s">
        <v>62</v>
      </c>
      <c r="AK13" s="16" t="s">
        <v>62</v>
      </c>
      <c r="AL13" s="16" t="s">
        <v>62</v>
      </c>
      <c r="AM13" s="16" t="s">
        <v>62</v>
      </c>
      <c r="AN13" s="16" t="s">
        <v>62</v>
      </c>
      <c r="AO13" s="16" t="s">
        <v>62</v>
      </c>
      <c r="AP13" s="16" t="s">
        <v>62</v>
      </c>
      <c r="AQ13" s="57" t="s">
        <v>62</v>
      </c>
      <c r="AR13" s="57" t="s">
        <v>62</v>
      </c>
      <c r="AS13" s="57" t="s">
        <v>12</v>
      </c>
      <c r="AT13" s="57" t="s">
        <v>12</v>
      </c>
      <c r="AU13" s="57" t="s">
        <v>12</v>
      </c>
      <c r="AV13" s="57" t="s">
        <v>12</v>
      </c>
      <c r="AW13" s="57" t="s">
        <v>12</v>
      </c>
      <c r="AX13" s="57" t="s">
        <v>12</v>
      </c>
      <c r="AY13" s="57" t="s">
        <v>12</v>
      </c>
      <c r="AZ13" s="57" t="s">
        <v>12</v>
      </c>
      <c r="BA13" s="57" t="s">
        <v>12</v>
      </c>
    </row>
    <row r="14" spans="1:53" s="21" customFormat="1" ht="12.7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55"/>
      <c r="AI14" s="23"/>
      <c r="AJ14" s="23"/>
      <c r="AK14" s="23"/>
      <c r="AL14" s="23"/>
      <c r="AM14" s="23"/>
      <c r="AN14" s="23"/>
      <c r="AO14" s="23"/>
      <c r="AP14" s="23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5"/>
    </row>
    <row r="15" spans="1:53">
      <c r="B15" s="20" t="s">
        <v>45</v>
      </c>
      <c r="C15" s="6" t="s">
        <v>13</v>
      </c>
      <c r="J15" s="20" t="s">
        <v>46</v>
      </c>
      <c r="K15" s="6" t="s">
        <v>14</v>
      </c>
      <c r="Q15" s="19"/>
      <c r="R15" s="6"/>
      <c r="Y15" s="20" t="s">
        <v>62</v>
      </c>
      <c r="Z15" s="1" t="s">
        <v>63</v>
      </c>
      <c r="AH15" s="56"/>
      <c r="AI15" s="6"/>
      <c r="AJ15" s="20" t="s">
        <v>12</v>
      </c>
      <c r="AK15" s="6" t="s">
        <v>15</v>
      </c>
      <c r="AO15" s="19"/>
      <c r="AP15" s="6"/>
    </row>
    <row r="21" spans="15:36" ht="18">
      <c r="R21" s="7"/>
      <c r="S21" s="150" t="s">
        <v>41</v>
      </c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3" spans="15:36" ht="12.75" customHeight="1">
      <c r="O23" s="155" t="s">
        <v>64</v>
      </c>
      <c r="P23" s="155"/>
      <c r="Q23" s="155"/>
      <c r="R23" s="141" t="s">
        <v>16</v>
      </c>
      <c r="S23" s="142"/>
      <c r="T23" s="141" t="s">
        <v>17</v>
      </c>
      <c r="U23" s="142"/>
      <c r="V23" s="141" t="s">
        <v>69</v>
      </c>
      <c r="W23" s="142"/>
      <c r="X23" s="141" t="s">
        <v>18</v>
      </c>
      <c r="Y23" s="142"/>
      <c r="Z23" s="141" t="s">
        <v>19</v>
      </c>
      <c r="AA23" s="143"/>
      <c r="AB23" s="143"/>
      <c r="AC23" s="143"/>
      <c r="AD23" s="143"/>
      <c r="AE23" s="143"/>
      <c r="AF23" s="143"/>
      <c r="AG23" s="143"/>
      <c r="AH23" s="143"/>
      <c r="AI23" s="144"/>
      <c r="AJ23" s="26"/>
    </row>
    <row r="24" spans="15:36" ht="12.75" customHeight="1">
      <c r="O24" s="155" t="s">
        <v>65</v>
      </c>
      <c r="P24" s="155"/>
      <c r="Q24" s="155"/>
      <c r="R24" s="141">
        <v>32</v>
      </c>
      <c r="S24" s="142"/>
      <c r="T24" s="141">
        <v>4</v>
      </c>
      <c r="U24" s="142"/>
      <c r="V24" s="141">
        <v>4</v>
      </c>
      <c r="W24" s="142"/>
      <c r="X24" s="141">
        <v>12</v>
      </c>
      <c r="Y24" s="142"/>
      <c r="Z24" s="141">
        <f>SUM(R24:Y24)</f>
        <v>52</v>
      </c>
      <c r="AA24" s="143"/>
      <c r="AB24" s="143"/>
      <c r="AC24" s="143"/>
      <c r="AD24" s="143"/>
      <c r="AE24" s="143"/>
      <c r="AF24" s="143"/>
      <c r="AG24" s="143"/>
      <c r="AH24" s="143"/>
      <c r="AI24" s="144"/>
      <c r="AJ24" s="26"/>
    </row>
    <row r="25" spans="15:36" ht="12.75">
      <c r="O25" s="155" t="s">
        <v>66</v>
      </c>
      <c r="P25" s="155"/>
      <c r="Q25" s="155"/>
      <c r="R25" s="141">
        <v>16</v>
      </c>
      <c r="S25" s="142"/>
      <c r="T25" s="141">
        <v>2</v>
      </c>
      <c r="U25" s="142"/>
      <c r="V25" s="141">
        <v>22</v>
      </c>
      <c r="W25" s="142"/>
      <c r="X25" s="141">
        <v>12</v>
      </c>
      <c r="Y25" s="142"/>
      <c r="Z25" s="141">
        <f>SUM(R25:Y25)</f>
        <v>52</v>
      </c>
      <c r="AA25" s="143"/>
      <c r="AB25" s="143"/>
      <c r="AC25" s="143"/>
      <c r="AD25" s="143"/>
      <c r="AE25" s="143"/>
      <c r="AF25" s="143"/>
      <c r="AG25" s="143"/>
      <c r="AH25" s="143"/>
      <c r="AI25" s="144"/>
      <c r="AJ25" s="26"/>
    </row>
    <row r="26" spans="15:36" ht="12.75">
      <c r="O26" s="155" t="s">
        <v>67</v>
      </c>
      <c r="P26" s="155"/>
      <c r="Q26" s="155"/>
      <c r="R26" s="141">
        <v>0</v>
      </c>
      <c r="S26" s="144"/>
      <c r="T26" s="141">
        <v>0</v>
      </c>
      <c r="U26" s="144"/>
      <c r="V26" s="141">
        <v>40</v>
      </c>
      <c r="W26" s="144"/>
      <c r="X26" s="141">
        <v>12</v>
      </c>
      <c r="Y26" s="144"/>
      <c r="Z26" s="141">
        <f>SUM(R26:Y26)</f>
        <v>52</v>
      </c>
      <c r="AA26" s="143"/>
      <c r="AB26" s="143"/>
      <c r="AC26" s="143"/>
      <c r="AD26" s="143"/>
      <c r="AE26" s="143"/>
      <c r="AF26" s="143"/>
      <c r="AG26" s="143"/>
      <c r="AH26" s="143"/>
      <c r="AI26" s="144"/>
      <c r="AJ26" s="26"/>
    </row>
    <row r="27" spans="15:36" ht="12.75">
      <c r="O27" s="155" t="s">
        <v>68</v>
      </c>
      <c r="P27" s="155"/>
      <c r="Q27" s="155"/>
      <c r="R27" s="141">
        <v>0</v>
      </c>
      <c r="S27" s="144"/>
      <c r="T27" s="141">
        <v>0</v>
      </c>
      <c r="U27" s="144"/>
      <c r="V27" s="141">
        <v>40</v>
      </c>
      <c r="W27" s="144"/>
      <c r="X27" s="141">
        <v>12</v>
      </c>
      <c r="Y27" s="144"/>
      <c r="Z27" s="141">
        <f>SUM(R27:Y27)</f>
        <v>52</v>
      </c>
      <c r="AA27" s="143"/>
      <c r="AB27" s="143"/>
      <c r="AC27" s="143"/>
      <c r="AD27" s="143"/>
      <c r="AE27" s="143"/>
      <c r="AF27" s="143"/>
      <c r="AG27" s="143"/>
      <c r="AH27" s="143"/>
      <c r="AI27" s="144"/>
      <c r="AJ27" s="26"/>
    </row>
    <row r="28" spans="15:36" ht="19.5" customHeight="1">
      <c r="O28" s="155" t="s">
        <v>19</v>
      </c>
      <c r="P28" s="155"/>
      <c r="Q28" s="155"/>
      <c r="R28" s="141">
        <f>SUM(R24:S27)</f>
        <v>48</v>
      </c>
      <c r="S28" s="142"/>
      <c r="T28" s="141">
        <f>SUM(T24:U27)</f>
        <v>6</v>
      </c>
      <c r="U28" s="142"/>
      <c r="V28" s="141">
        <f>SUM(V24:W27)</f>
        <v>106</v>
      </c>
      <c r="W28" s="142"/>
      <c r="X28" s="141">
        <f>SUM(X24:X27)</f>
        <v>48</v>
      </c>
      <c r="Y28" s="142"/>
      <c r="Z28" s="141">
        <f>SUM(R28:Y28)</f>
        <v>208</v>
      </c>
      <c r="AA28" s="143"/>
      <c r="AB28" s="143"/>
      <c r="AC28" s="143"/>
      <c r="AD28" s="143"/>
      <c r="AE28" s="143"/>
      <c r="AF28" s="143"/>
      <c r="AG28" s="143"/>
      <c r="AH28" s="143"/>
      <c r="AI28" s="144"/>
      <c r="AJ28" s="26"/>
    </row>
    <row r="29" spans="15:36"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5:36"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68" spans="32:32">
      <c r="AF68" s="1" t="s">
        <v>43</v>
      </c>
    </row>
  </sheetData>
  <mergeCells count="62">
    <mergeCell ref="X27:Y27"/>
    <mergeCell ref="Z27:AI27"/>
    <mergeCell ref="O28:Q28"/>
    <mergeCell ref="O23:Q23"/>
    <mergeCell ref="O24:Q24"/>
    <mergeCell ref="O25:Q25"/>
    <mergeCell ref="O26:Q26"/>
    <mergeCell ref="O27:Q27"/>
    <mergeCell ref="V23:W23"/>
    <mergeCell ref="X23:Y23"/>
    <mergeCell ref="AB8:AE8"/>
    <mergeCell ref="W8:W9"/>
    <mergeCell ref="X8:Z8"/>
    <mergeCell ref="T8:V8"/>
    <mergeCell ref="A2:Q2"/>
    <mergeCell ref="R2:AN2"/>
    <mergeCell ref="AG8:AI8"/>
    <mergeCell ref="B8:E8"/>
    <mergeCell ref="G8:I8"/>
    <mergeCell ref="K8:N8"/>
    <mergeCell ref="O8:R8"/>
    <mergeCell ref="J8:J9"/>
    <mergeCell ref="A6:BA6"/>
    <mergeCell ref="AT8:AV8"/>
    <mergeCell ref="AX8:BA8"/>
    <mergeCell ref="AF8:AF9"/>
    <mergeCell ref="F8:F9"/>
    <mergeCell ref="AO8:AR8"/>
    <mergeCell ref="S8:S9"/>
    <mergeCell ref="AJ8:AJ9"/>
    <mergeCell ref="AO2:BA2"/>
    <mergeCell ref="AK8:AN8"/>
    <mergeCell ref="R27:S27"/>
    <mergeCell ref="V26:W26"/>
    <mergeCell ref="AA8:AA9"/>
    <mergeCell ref="S21:AH21"/>
    <mergeCell ref="R25:S25"/>
    <mergeCell ref="T23:U23"/>
    <mergeCell ref="T24:U24"/>
    <mergeCell ref="T25:U25"/>
    <mergeCell ref="R23:S23"/>
    <mergeCell ref="Z23:AI23"/>
    <mergeCell ref="AS8:AS9"/>
    <mergeCell ref="AW8:AW9"/>
    <mergeCell ref="X24:Y24"/>
    <mergeCell ref="Z24:AI24"/>
    <mergeCell ref="R28:S28"/>
    <mergeCell ref="T28:U28"/>
    <mergeCell ref="R24:S24"/>
    <mergeCell ref="Z25:AI25"/>
    <mergeCell ref="R26:S26"/>
    <mergeCell ref="T26:U26"/>
    <mergeCell ref="T27:U27"/>
    <mergeCell ref="V25:W25"/>
    <mergeCell ref="X25:Y25"/>
    <mergeCell ref="V24:W24"/>
    <mergeCell ref="V28:W28"/>
    <mergeCell ref="X28:Y28"/>
    <mergeCell ref="Z28:AI28"/>
    <mergeCell ref="X26:Y26"/>
    <mergeCell ref="Z26:AI26"/>
    <mergeCell ref="V27:W27"/>
  </mergeCells>
  <phoneticPr fontId="3" type="noConversion"/>
  <pageMargins left="0.45" right="0.49" top="0.48" bottom="1" header="0.31" footer="0.5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topLeftCell="A22" zoomScale="60" zoomScaleNormal="100" workbookViewId="0">
      <selection activeCell="A43" sqref="A43:D44"/>
    </sheetView>
  </sheetViews>
  <sheetFormatPr defaultRowHeight="12.75"/>
  <cols>
    <col min="1" max="1" width="7.28515625" customWidth="1"/>
    <col min="2" max="2" width="33.85546875" bestFit="1" customWidth="1"/>
    <col min="3" max="3" width="4.140625" customWidth="1"/>
    <col min="4" max="4" width="33.5703125" customWidth="1"/>
    <col min="5" max="7" width="4.7109375" customWidth="1"/>
    <col min="8" max="8" width="6.42578125" customWidth="1"/>
    <col min="9" max="9" width="8.28515625" customWidth="1"/>
    <col min="10" max="10" width="10.85546875" customWidth="1"/>
    <col min="11" max="11" width="9" customWidth="1"/>
    <col min="12" max="12" width="6.28515625" customWidth="1"/>
    <col min="13" max="13" width="10.42578125" customWidth="1"/>
    <col min="14" max="14" width="13.5703125" customWidth="1"/>
    <col min="15" max="15" width="10.7109375" customWidth="1"/>
    <col min="16" max="16" width="10.85546875" customWidth="1"/>
    <col min="17" max="17" width="9.28515625" customWidth="1"/>
  </cols>
  <sheetData>
    <row r="1" spans="1:17" ht="15.75">
      <c r="A1" s="158" t="s">
        <v>20</v>
      </c>
      <c r="B1" s="158"/>
      <c r="C1" s="158"/>
      <c r="D1" s="158"/>
      <c r="E1" s="158"/>
      <c r="F1" s="158"/>
      <c r="G1" s="158"/>
      <c r="H1" s="158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5.7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6.5">
      <c r="A3" s="39"/>
      <c r="B3" s="160"/>
      <c r="C3" s="161"/>
      <c r="D3" s="162"/>
      <c r="E3" s="166" t="s">
        <v>31</v>
      </c>
      <c r="F3" s="167"/>
      <c r="G3" s="168"/>
      <c r="H3" s="172"/>
      <c r="I3" s="166" t="s">
        <v>32</v>
      </c>
      <c r="J3" s="167"/>
      <c r="K3" s="167"/>
      <c r="L3" s="167"/>
      <c r="M3" s="167"/>
      <c r="N3" s="168"/>
      <c r="O3" s="174"/>
      <c r="P3" s="175"/>
      <c r="Q3" s="176"/>
    </row>
    <row r="4" spans="1:17" ht="16.5">
      <c r="A4" s="40"/>
      <c r="B4" s="163"/>
      <c r="C4" s="164"/>
      <c r="D4" s="165"/>
      <c r="E4" s="169"/>
      <c r="F4" s="170"/>
      <c r="G4" s="171"/>
      <c r="H4" s="173"/>
      <c r="I4" s="169"/>
      <c r="J4" s="170"/>
      <c r="K4" s="170"/>
      <c r="L4" s="170"/>
      <c r="M4" s="170"/>
      <c r="N4" s="171"/>
      <c r="O4" s="177" t="s">
        <v>34</v>
      </c>
      <c r="P4" s="177" t="s">
        <v>35</v>
      </c>
      <c r="Q4" s="184" t="s">
        <v>44</v>
      </c>
    </row>
    <row r="5" spans="1:17" ht="16.5">
      <c r="A5" s="40"/>
      <c r="B5" s="163"/>
      <c r="C5" s="164"/>
      <c r="D5" s="165"/>
      <c r="E5" s="156" t="s">
        <v>23</v>
      </c>
      <c r="F5" s="156" t="s">
        <v>24</v>
      </c>
      <c r="G5" s="156" t="s">
        <v>25</v>
      </c>
      <c r="H5" s="156" t="s">
        <v>78</v>
      </c>
      <c r="I5" s="156" t="s">
        <v>19</v>
      </c>
      <c r="J5" s="156" t="s">
        <v>26</v>
      </c>
      <c r="K5" s="179" t="s">
        <v>33</v>
      </c>
      <c r="L5" s="180"/>
      <c r="M5" s="181"/>
      <c r="N5" s="156" t="s">
        <v>30</v>
      </c>
      <c r="O5" s="178"/>
      <c r="P5" s="178"/>
      <c r="Q5" s="185"/>
    </row>
    <row r="6" spans="1:17" ht="16.5">
      <c r="A6" s="40" t="s">
        <v>21</v>
      </c>
      <c r="B6" s="163" t="s">
        <v>22</v>
      </c>
      <c r="C6" s="164"/>
      <c r="D6" s="165"/>
      <c r="E6" s="157"/>
      <c r="F6" s="157"/>
      <c r="G6" s="157"/>
      <c r="H6" s="157"/>
      <c r="I6" s="157"/>
      <c r="J6" s="157"/>
      <c r="K6" s="156" t="s">
        <v>27</v>
      </c>
      <c r="L6" s="156" t="s">
        <v>28</v>
      </c>
      <c r="M6" s="182" t="s">
        <v>29</v>
      </c>
      <c r="N6" s="157"/>
      <c r="O6" s="9" t="s">
        <v>77</v>
      </c>
      <c r="P6" s="9" t="s">
        <v>77</v>
      </c>
      <c r="Q6" s="41" t="s">
        <v>77</v>
      </c>
    </row>
    <row r="7" spans="1:17" ht="87.75" customHeight="1" thickBot="1">
      <c r="A7" s="40"/>
      <c r="B7" s="163"/>
      <c r="C7" s="164"/>
      <c r="D7" s="165"/>
      <c r="E7" s="157"/>
      <c r="F7" s="157"/>
      <c r="G7" s="157"/>
      <c r="H7" s="157"/>
      <c r="I7" s="157"/>
      <c r="J7" s="157"/>
      <c r="K7" s="157"/>
      <c r="L7" s="157"/>
      <c r="M7" s="183"/>
      <c r="N7" s="157"/>
      <c r="O7" s="42"/>
      <c r="P7" s="42"/>
      <c r="Q7" s="43"/>
    </row>
    <row r="8" spans="1:17" ht="18" thickBot="1">
      <c r="A8" s="44"/>
      <c r="B8" s="191" t="s">
        <v>54</v>
      </c>
      <c r="C8" s="192"/>
      <c r="D8" s="193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7" ht="16.5">
      <c r="A9" s="45"/>
      <c r="B9" s="194" t="s">
        <v>53</v>
      </c>
      <c r="C9" s="195"/>
      <c r="D9" s="196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7" ht="24" customHeight="1">
      <c r="A10" s="28">
        <v>1</v>
      </c>
      <c r="B10" s="197" t="s">
        <v>72</v>
      </c>
      <c r="C10" s="198"/>
      <c r="D10" s="199"/>
      <c r="E10" s="8">
        <v>1</v>
      </c>
      <c r="F10" s="8"/>
      <c r="G10" s="8"/>
      <c r="H10" s="77">
        <f t="shared" ref="H10:H15" si="0">I10/30</f>
        <v>4</v>
      </c>
      <c r="I10" s="92">
        <v>120</v>
      </c>
      <c r="J10" s="77" t="s">
        <v>91</v>
      </c>
      <c r="K10" s="77" t="s">
        <v>90</v>
      </c>
      <c r="L10" s="77">
        <v>0</v>
      </c>
      <c r="M10" s="77" t="s">
        <v>87</v>
      </c>
      <c r="N10" s="77" t="s">
        <v>98</v>
      </c>
      <c r="O10" s="8">
        <v>3</v>
      </c>
      <c r="P10" s="8"/>
      <c r="Q10" s="27"/>
    </row>
    <row r="11" spans="1:17" ht="24" customHeight="1">
      <c r="A11" s="28">
        <v>2</v>
      </c>
      <c r="B11" s="186" t="s">
        <v>73</v>
      </c>
      <c r="C11" s="187"/>
      <c r="D11" s="188"/>
      <c r="E11" s="8"/>
      <c r="F11" s="8">
        <v>1</v>
      </c>
      <c r="G11" s="8"/>
      <c r="H11" s="77">
        <f t="shared" si="0"/>
        <v>3</v>
      </c>
      <c r="I11" s="10">
        <v>90</v>
      </c>
      <c r="J11" s="77" t="s">
        <v>87</v>
      </c>
      <c r="K11" s="77" t="s">
        <v>90</v>
      </c>
      <c r="L11" s="77">
        <v>0</v>
      </c>
      <c r="M11" s="77" t="s">
        <v>90</v>
      </c>
      <c r="N11" s="77" t="s">
        <v>99</v>
      </c>
      <c r="O11" s="8">
        <v>2</v>
      </c>
      <c r="P11" s="8"/>
      <c r="Q11" s="27"/>
    </row>
    <row r="12" spans="1:17" ht="24" customHeight="1">
      <c r="A12" s="28">
        <v>3</v>
      </c>
      <c r="B12" s="186" t="s">
        <v>74</v>
      </c>
      <c r="C12" s="187"/>
      <c r="D12" s="188"/>
      <c r="E12" s="8"/>
      <c r="F12" s="8">
        <v>1</v>
      </c>
      <c r="G12" s="8"/>
      <c r="H12" s="77">
        <f t="shared" si="0"/>
        <v>3</v>
      </c>
      <c r="I12" s="92">
        <v>90</v>
      </c>
      <c r="J12" s="77" t="s">
        <v>87</v>
      </c>
      <c r="K12" s="77" t="s">
        <v>90</v>
      </c>
      <c r="L12" s="77" t="s">
        <v>90</v>
      </c>
      <c r="M12" s="77">
        <v>0</v>
      </c>
      <c r="N12" s="77" t="s">
        <v>99</v>
      </c>
      <c r="O12" s="8">
        <v>2</v>
      </c>
      <c r="P12" s="8"/>
      <c r="Q12" s="27"/>
    </row>
    <row r="13" spans="1:17" ht="33.950000000000003" customHeight="1">
      <c r="A13" s="28">
        <v>4</v>
      </c>
      <c r="B13" s="186" t="s">
        <v>55</v>
      </c>
      <c r="C13" s="189"/>
      <c r="D13" s="190"/>
      <c r="E13" s="8"/>
      <c r="F13" s="8">
        <v>2</v>
      </c>
      <c r="G13" s="8"/>
      <c r="H13" s="77">
        <f t="shared" si="0"/>
        <v>3</v>
      </c>
      <c r="I13" s="92">
        <v>90</v>
      </c>
      <c r="J13" s="77" t="s">
        <v>87</v>
      </c>
      <c r="K13" s="77" t="s">
        <v>90</v>
      </c>
      <c r="L13" s="77">
        <v>0</v>
      </c>
      <c r="M13" s="77" t="s">
        <v>90</v>
      </c>
      <c r="N13" s="77" t="s">
        <v>99</v>
      </c>
      <c r="O13" s="8"/>
      <c r="P13" s="8">
        <v>2</v>
      </c>
      <c r="Q13" s="27"/>
    </row>
    <row r="14" spans="1:17" ht="24" customHeight="1">
      <c r="A14" s="28">
        <v>5</v>
      </c>
      <c r="B14" s="186" t="s">
        <v>56</v>
      </c>
      <c r="C14" s="189"/>
      <c r="D14" s="190"/>
      <c r="E14" s="8"/>
      <c r="F14" s="8">
        <v>2</v>
      </c>
      <c r="G14" s="8"/>
      <c r="H14" s="77">
        <f t="shared" si="0"/>
        <v>4</v>
      </c>
      <c r="I14" s="92">
        <v>120</v>
      </c>
      <c r="J14" s="77" t="s">
        <v>91</v>
      </c>
      <c r="K14" s="77" t="s">
        <v>90</v>
      </c>
      <c r="L14" s="77">
        <v>0</v>
      </c>
      <c r="M14" s="77" t="s">
        <v>87</v>
      </c>
      <c r="N14" s="77" t="s">
        <v>98</v>
      </c>
      <c r="O14" s="8"/>
      <c r="P14" s="8">
        <v>3</v>
      </c>
      <c r="Q14" s="27"/>
    </row>
    <row r="15" spans="1:17" ht="24" customHeight="1">
      <c r="A15" s="28">
        <v>6</v>
      </c>
      <c r="B15" s="186" t="s">
        <v>59</v>
      </c>
      <c r="C15" s="189"/>
      <c r="D15" s="190"/>
      <c r="E15" s="8">
        <v>3</v>
      </c>
      <c r="F15" s="8"/>
      <c r="G15" s="8"/>
      <c r="H15" s="77">
        <f t="shared" si="0"/>
        <v>4</v>
      </c>
      <c r="I15" s="92">
        <v>120</v>
      </c>
      <c r="J15" s="77" t="s">
        <v>91</v>
      </c>
      <c r="K15" s="77" t="s">
        <v>90</v>
      </c>
      <c r="L15" s="77">
        <v>0</v>
      </c>
      <c r="M15" s="77" t="s">
        <v>87</v>
      </c>
      <c r="N15" s="77" t="s">
        <v>98</v>
      </c>
      <c r="O15" s="8"/>
      <c r="P15" s="8"/>
      <c r="Q15" s="27">
        <v>3</v>
      </c>
    </row>
    <row r="16" spans="1:17" ht="24" customHeight="1" thickBot="1">
      <c r="A16" s="69"/>
      <c r="B16" s="200" t="s">
        <v>48</v>
      </c>
      <c r="C16" s="201"/>
      <c r="D16" s="202"/>
      <c r="E16" s="59"/>
      <c r="F16" s="59"/>
      <c r="G16" s="59"/>
      <c r="H16" s="59">
        <f>SUM(H10:H15)</f>
        <v>21</v>
      </c>
      <c r="I16" s="59">
        <f>SUM(I10:I15)</f>
        <v>630</v>
      </c>
      <c r="J16" s="79" t="s">
        <v>102</v>
      </c>
      <c r="K16" s="78" t="s">
        <v>92</v>
      </c>
      <c r="L16" s="78" t="s">
        <v>90</v>
      </c>
      <c r="M16" s="78" t="s">
        <v>100</v>
      </c>
      <c r="N16" s="78" t="s">
        <v>101</v>
      </c>
      <c r="O16" s="59">
        <f>SUM(O10:O15)</f>
        <v>7</v>
      </c>
      <c r="P16" s="59">
        <f>SUM(P10:P15)</f>
        <v>5</v>
      </c>
      <c r="Q16" s="59">
        <f>SUM(Q10:Q15)</f>
        <v>3</v>
      </c>
    </row>
    <row r="17" spans="1:17" ht="24" customHeight="1" thickBot="1">
      <c r="A17" s="44"/>
      <c r="B17" s="191" t="s">
        <v>57</v>
      </c>
      <c r="C17" s="203"/>
      <c r="D17" s="204"/>
      <c r="E17" s="34"/>
      <c r="F17" s="34"/>
      <c r="G17" s="34"/>
      <c r="H17" s="80"/>
      <c r="I17" s="80"/>
      <c r="J17" s="80"/>
      <c r="K17" s="80"/>
      <c r="L17" s="80"/>
      <c r="M17" s="80"/>
      <c r="N17" s="80"/>
      <c r="O17" s="34"/>
      <c r="P17" s="35"/>
      <c r="Q17" s="36"/>
    </row>
    <row r="18" spans="1:17" ht="24" customHeight="1">
      <c r="A18" s="45"/>
      <c r="B18" s="194" t="s">
        <v>53</v>
      </c>
      <c r="C18" s="205"/>
      <c r="D18" s="206"/>
      <c r="E18" s="31"/>
      <c r="F18" s="31"/>
      <c r="G18" s="31"/>
      <c r="H18" s="81"/>
      <c r="I18" s="81"/>
      <c r="J18" s="81"/>
      <c r="K18" s="81"/>
      <c r="L18" s="81"/>
      <c r="M18" s="81"/>
      <c r="N18" s="81"/>
      <c r="O18" s="31"/>
      <c r="P18" s="32"/>
      <c r="Q18" s="33"/>
    </row>
    <row r="19" spans="1:17" ht="36.75" customHeight="1">
      <c r="A19" s="28">
        <v>7</v>
      </c>
      <c r="B19" s="186" t="s">
        <v>81</v>
      </c>
      <c r="C19" s="189"/>
      <c r="D19" s="190"/>
      <c r="E19" s="8">
        <v>2</v>
      </c>
      <c r="F19" s="8"/>
      <c r="G19" s="8"/>
      <c r="H19" s="77">
        <f>I19/30</f>
        <v>5</v>
      </c>
      <c r="I19" s="92">
        <v>150</v>
      </c>
      <c r="J19" s="90" t="s">
        <v>89</v>
      </c>
      <c r="K19" s="77" t="s">
        <v>87</v>
      </c>
      <c r="L19" s="77">
        <v>0</v>
      </c>
      <c r="M19" s="77" t="s">
        <v>87</v>
      </c>
      <c r="N19" s="77" t="s">
        <v>88</v>
      </c>
      <c r="O19" s="8"/>
      <c r="P19" s="8">
        <v>4</v>
      </c>
      <c r="Q19" s="27"/>
    </row>
    <row r="20" spans="1:17" ht="24" customHeight="1">
      <c r="A20" s="67"/>
      <c r="B20" s="207" t="s">
        <v>49</v>
      </c>
      <c r="C20" s="210"/>
      <c r="D20" s="211"/>
      <c r="E20" s="62"/>
      <c r="F20" s="62"/>
      <c r="G20" s="62"/>
      <c r="H20" s="79">
        <f t="shared" ref="H20:H29" si="1">I20/30</f>
        <v>5</v>
      </c>
      <c r="I20" s="91">
        <v>150</v>
      </c>
      <c r="J20" s="79" t="s">
        <v>89</v>
      </c>
      <c r="K20" s="79" t="s">
        <v>87</v>
      </c>
      <c r="L20" s="79">
        <f t="shared" ref="L20:Q20" si="2">SUM(L19:L19)</f>
        <v>0</v>
      </c>
      <c r="M20" s="79" t="s">
        <v>87</v>
      </c>
      <c r="N20" s="79" t="s">
        <v>88</v>
      </c>
      <c r="O20" s="62">
        <f t="shared" si="2"/>
        <v>0</v>
      </c>
      <c r="P20" s="62">
        <f t="shared" si="2"/>
        <v>4</v>
      </c>
      <c r="Q20" s="62">
        <f t="shared" si="2"/>
        <v>0</v>
      </c>
    </row>
    <row r="21" spans="1:17" ht="24" customHeight="1">
      <c r="A21" s="28"/>
      <c r="B21" s="212" t="s">
        <v>47</v>
      </c>
      <c r="C21" s="213"/>
      <c r="D21" s="214"/>
      <c r="E21" s="8"/>
      <c r="F21" s="8"/>
      <c r="G21" s="8"/>
      <c r="H21" s="77"/>
      <c r="I21" s="77"/>
      <c r="J21" s="77"/>
      <c r="K21" s="77"/>
      <c r="L21" s="77"/>
      <c r="M21" s="77"/>
      <c r="N21" s="77"/>
      <c r="O21" s="8"/>
      <c r="P21" s="8"/>
      <c r="Q21" s="27"/>
    </row>
    <row r="22" spans="1:17" ht="27.75" customHeight="1">
      <c r="A22" s="28">
        <v>8</v>
      </c>
      <c r="B22" s="215" t="s">
        <v>82</v>
      </c>
      <c r="C22" s="216"/>
      <c r="D22" s="217"/>
      <c r="E22" s="8"/>
      <c r="F22" s="8">
        <v>3</v>
      </c>
      <c r="G22" s="8"/>
      <c r="H22" s="77">
        <f t="shared" si="1"/>
        <v>5</v>
      </c>
      <c r="I22" s="8">
        <v>150</v>
      </c>
      <c r="J22" s="77" t="s">
        <v>91</v>
      </c>
      <c r="K22" s="77" t="s">
        <v>87</v>
      </c>
      <c r="L22" s="77">
        <v>0</v>
      </c>
      <c r="M22" s="77" t="s">
        <v>90</v>
      </c>
      <c r="N22" s="77" t="s">
        <v>94</v>
      </c>
      <c r="O22" s="8"/>
      <c r="P22" s="8"/>
      <c r="Q22" s="27">
        <v>3</v>
      </c>
    </row>
    <row r="23" spans="1:17" ht="33.950000000000003" customHeight="1">
      <c r="A23" s="28"/>
      <c r="B23" s="186" t="s">
        <v>86</v>
      </c>
      <c r="C23" s="187"/>
      <c r="D23" s="188"/>
      <c r="E23" s="10"/>
      <c r="F23" s="10"/>
      <c r="G23" s="10"/>
      <c r="H23" s="77">
        <f t="shared" si="1"/>
        <v>0</v>
      </c>
      <c r="I23" s="77">
        <f>J23+N23</f>
        <v>0</v>
      </c>
      <c r="J23" s="77">
        <f>K23+L23+M23</f>
        <v>0</v>
      </c>
      <c r="K23" s="82">
        <v>0</v>
      </c>
      <c r="L23" s="82">
        <v>0</v>
      </c>
      <c r="M23" s="82">
        <v>0</v>
      </c>
      <c r="N23" s="82">
        <v>0</v>
      </c>
      <c r="O23" s="10"/>
      <c r="P23" s="10"/>
      <c r="Q23" s="29"/>
    </row>
    <row r="24" spans="1:17" ht="52.5" customHeight="1">
      <c r="A24" s="28">
        <v>9</v>
      </c>
      <c r="B24" s="186" t="s">
        <v>84</v>
      </c>
      <c r="C24" s="187"/>
      <c r="D24" s="188"/>
      <c r="E24" s="10"/>
      <c r="F24" s="10">
        <v>3</v>
      </c>
      <c r="G24" s="10"/>
      <c r="H24" s="77">
        <f t="shared" si="1"/>
        <v>5</v>
      </c>
      <c r="I24" s="8">
        <v>150</v>
      </c>
      <c r="J24" s="77" t="s">
        <v>91</v>
      </c>
      <c r="K24" s="82" t="s">
        <v>87</v>
      </c>
      <c r="L24" s="82">
        <v>0</v>
      </c>
      <c r="M24" s="82" t="s">
        <v>90</v>
      </c>
      <c r="N24" s="82" t="s">
        <v>94</v>
      </c>
      <c r="O24" s="10"/>
      <c r="P24" s="10"/>
      <c r="Q24" s="29">
        <v>3</v>
      </c>
    </row>
    <row r="25" spans="1:17" ht="24" customHeight="1">
      <c r="A25" s="28"/>
      <c r="B25" s="186" t="s">
        <v>85</v>
      </c>
      <c r="C25" s="187"/>
      <c r="D25" s="188"/>
      <c r="E25" s="10"/>
      <c r="F25" s="10"/>
      <c r="G25" s="10"/>
      <c r="H25" s="77">
        <f t="shared" si="1"/>
        <v>0</v>
      </c>
      <c r="I25" s="77">
        <f>J25+N25</f>
        <v>0</v>
      </c>
      <c r="J25" s="77">
        <f>K25+L25+M25</f>
        <v>0</v>
      </c>
      <c r="K25" s="82">
        <v>0</v>
      </c>
      <c r="L25" s="82">
        <v>0</v>
      </c>
      <c r="M25" s="82">
        <v>0</v>
      </c>
      <c r="N25" s="82">
        <v>0</v>
      </c>
      <c r="O25" s="10"/>
      <c r="P25" s="10"/>
      <c r="Q25" s="29"/>
    </row>
    <row r="26" spans="1:17" ht="24" customHeight="1">
      <c r="A26" s="67"/>
      <c r="B26" s="207" t="s">
        <v>50</v>
      </c>
      <c r="C26" s="208"/>
      <c r="D26" s="209"/>
      <c r="E26" s="62"/>
      <c r="F26" s="62"/>
      <c r="G26" s="62"/>
      <c r="H26" s="91">
        <f>I26/30</f>
        <v>10</v>
      </c>
      <c r="I26" s="62">
        <v>300</v>
      </c>
      <c r="J26" s="79" t="s">
        <v>92</v>
      </c>
      <c r="K26" s="79" t="s">
        <v>89</v>
      </c>
      <c r="L26" s="79">
        <f t="shared" ref="L26:Q26" si="3">SUM(L22:L25)</f>
        <v>0</v>
      </c>
      <c r="M26" s="79" t="s">
        <v>87</v>
      </c>
      <c r="N26" s="79" t="s">
        <v>95</v>
      </c>
      <c r="O26" s="62">
        <f t="shared" si="3"/>
        <v>0</v>
      </c>
      <c r="P26" s="62">
        <f t="shared" si="3"/>
        <v>0</v>
      </c>
      <c r="Q26" s="62">
        <f t="shared" si="3"/>
        <v>6</v>
      </c>
    </row>
    <row r="27" spans="1:17" ht="24" customHeight="1">
      <c r="A27" s="28"/>
      <c r="B27" s="230" t="s">
        <v>39</v>
      </c>
      <c r="C27" s="231"/>
      <c r="D27" s="232"/>
      <c r="E27" s="32"/>
      <c r="F27" s="32"/>
      <c r="G27" s="32"/>
      <c r="H27" s="77"/>
      <c r="I27" s="77"/>
      <c r="J27" s="77"/>
      <c r="K27" s="83"/>
      <c r="L27" s="83"/>
      <c r="M27" s="83"/>
      <c r="N27" s="83"/>
      <c r="O27" s="32"/>
      <c r="P27" s="32"/>
      <c r="Q27" s="33"/>
    </row>
    <row r="28" spans="1:17" ht="24" customHeight="1">
      <c r="A28" s="28">
        <v>10</v>
      </c>
      <c r="B28" s="186" t="s">
        <v>83</v>
      </c>
      <c r="C28" s="187"/>
      <c r="D28" s="188"/>
      <c r="E28" s="8"/>
      <c r="F28" s="8" t="s">
        <v>58</v>
      </c>
      <c r="G28" s="8"/>
      <c r="H28" s="77">
        <f t="shared" si="1"/>
        <v>4</v>
      </c>
      <c r="I28" s="77">
        <f>J28+N28</f>
        <v>120</v>
      </c>
      <c r="J28" s="77">
        <f>K28+L28+M28</f>
        <v>0</v>
      </c>
      <c r="K28" s="77">
        <v>0</v>
      </c>
      <c r="L28" s="77">
        <v>0</v>
      </c>
      <c r="M28" s="77">
        <v>0</v>
      </c>
      <c r="N28" s="77">
        <v>120</v>
      </c>
      <c r="O28" s="8"/>
      <c r="P28" s="8"/>
      <c r="Q28" s="27"/>
    </row>
    <row r="29" spans="1:17" ht="24" customHeight="1" thickBot="1">
      <c r="A29" s="61"/>
      <c r="B29" s="233" t="s">
        <v>52</v>
      </c>
      <c r="C29" s="233"/>
      <c r="D29" s="234"/>
      <c r="E29" s="63"/>
      <c r="F29" s="63"/>
      <c r="G29" s="63"/>
      <c r="H29" s="79">
        <f t="shared" si="1"/>
        <v>4</v>
      </c>
      <c r="I29" s="79">
        <f t="shared" ref="I29:N29" si="4">SUM(I28:I28)</f>
        <v>120</v>
      </c>
      <c r="J29" s="79">
        <f t="shared" si="4"/>
        <v>0</v>
      </c>
      <c r="K29" s="79">
        <f t="shared" si="4"/>
        <v>0</v>
      </c>
      <c r="L29" s="79">
        <f t="shared" si="4"/>
        <v>0</v>
      </c>
      <c r="M29" s="79">
        <f t="shared" si="4"/>
        <v>0</v>
      </c>
      <c r="N29" s="79">
        <f t="shared" si="4"/>
        <v>120</v>
      </c>
      <c r="O29" s="64">
        <v>0</v>
      </c>
      <c r="P29" s="65">
        <v>0</v>
      </c>
      <c r="Q29" s="66">
        <v>0</v>
      </c>
    </row>
    <row r="30" spans="1:17" ht="24" customHeight="1" thickBot="1">
      <c r="A30" s="60"/>
      <c r="B30" s="235" t="s">
        <v>51</v>
      </c>
      <c r="C30" s="235"/>
      <c r="D30" s="236"/>
      <c r="E30" s="68"/>
      <c r="F30" s="68"/>
      <c r="G30" s="68"/>
      <c r="H30" s="84">
        <f>H20+H26+H29</f>
        <v>19</v>
      </c>
      <c r="I30" s="84">
        <f>I20+I26+I29</f>
        <v>570</v>
      </c>
      <c r="J30" s="84" t="s">
        <v>93</v>
      </c>
      <c r="K30" s="84" t="s">
        <v>92</v>
      </c>
      <c r="L30" s="84">
        <f>L20+L26+L29</f>
        <v>0</v>
      </c>
      <c r="M30" s="84" t="s">
        <v>89</v>
      </c>
      <c r="N30" s="84" t="s">
        <v>96</v>
      </c>
      <c r="O30" s="68">
        <f>O20+O26+O29</f>
        <v>0</v>
      </c>
      <c r="P30" s="68">
        <f>P20+P26+P29</f>
        <v>4</v>
      </c>
      <c r="Q30" s="68">
        <f>Q20+Q26+Q29</f>
        <v>6</v>
      </c>
    </row>
    <row r="31" spans="1:17" ht="24" customHeight="1">
      <c r="A31" s="45"/>
      <c r="B31" s="218"/>
      <c r="C31" s="219"/>
      <c r="D31" s="220"/>
      <c r="E31" s="49"/>
      <c r="F31" s="49"/>
      <c r="G31" s="49"/>
      <c r="H31" s="81"/>
      <c r="I31" s="77"/>
      <c r="J31" s="77"/>
      <c r="K31" s="81"/>
      <c r="L31" s="81"/>
      <c r="M31" s="81"/>
      <c r="N31" s="81"/>
      <c r="O31" s="32"/>
      <c r="P31" s="32"/>
      <c r="Q31" s="33"/>
    </row>
    <row r="32" spans="1:17" ht="24" customHeight="1" thickBot="1">
      <c r="A32" s="46"/>
      <c r="B32" s="221"/>
      <c r="C32" s="222"/>
      <c r="D32" s="223"/>
      <c r="E32" s="11"/>
      <c r="F32" s="11"/>
      <c r="G32" s="11"/>
      <c r="H32" s="85"/>
      <c r="I32" s="86"/>
      <c r="J32" s="86"/>
      <c r="K32" s="85"/>
      <c r="L32" s="85"/>
      <c r="M32" s="85"/>
      <c r="N32" s="85"/>
      <c r="O32" s="11"/>
      <c r="P32" s="11"/>
      <c r="Q32" s="30"/>
    </row>
    <row r="33" spans="1:17" ht="24" customHeight="1" thickBot="1">
      <c r="A33" s="70"/>
      <c r="B33" s="224" t="s">
        <v>36</v>
      </c>
      <c r="C33" s="225"/>
      <c r="D33" s="226"/>
      <c r="E33" s="71"/>
      <c r="F33" s="71"/>
      <c r="G33" s="71"/>
      <c r="H33" s="87">
        <v>40</v>
      </c>
      <c r="I33" s="84">
        <f>SUM(I16,I30)</f>
        <v>1200</v>
      </c>
      <c r="J33" s="88" t="s">
        <v>103</v>
      </c>
      <c r="K33" s="89" t="s">
        <v>104</v>
      </c>
      <c r="L33" s="89" t="s">
        <v>90</v>
      </c>
      <c r="M33" s="89" t="s">
        <v>104</v>
      </c>
      <c r="N33" s="89" t="s">
        <v>105</v>
      </c>
      <c r="O33" s="72">
        <f>SUM(O16,O30)</f>
        <v>7</v>
      </c>
      <c r="P33" s="72">
        <f>SUM(P16,P30)</f>
        <v>9</v>
      </c>
      <c r="Q33" s="72">
        <f>SUM(Q16,Q30)</f>
        <v>9</v>
      </c>
    </row>
    <row r="34" spans="1:17" ht="24" customHeight="1" thickBot="1">
      <c r="A34" s="44"/>
      <c r="B34" s="227" t="s">
        <v>37</v>
      </c>
      <c r="C34" s="228"/>
      <c r="D34" s="229"/>
      <c r="E34" s="34">
        <v>3</v>
      </c>
      <c r="F34" s="34"/>
      <c r="G34" s="34"/>
      <c r="H34" s="34"/>
      <c r="I34" s="34"/>
      <c r="J34" s="34"/>
      <c r="K34" s="34"/>
      <c r="L34" s="34"/>
      <c r="M34" s="34"/>
      <c r="N34" s="34"/>
      <c r="O34" s="34">
        <v>1</v>
      </c>
      <c r="P34" s="34">
        <v>1</v>
      </c>
      <c r="Q34" s="48">
        <v>1</v>
      </c>
    </row>
    <row r="35" spans="1:17" ht="24" customHeight="1" thickBot="1">
      <c r="A35" s="44"/>
      <c r="B35" s="227" t="s">
        <v>38</v>
      </c>
      <c r="C35" s="228"/>
      <c r="D35" s="229"/>
      <c r="E35" s="34"/>
      <c r="F35" s="34">
        <v>7</v>
      </c>
      <c r="G35" s="34"/>
      <c r="H35" s="34"/>
      <c r="I35" s="34"/>
      <c r="J35" s="34"/>
      <c r="K35" s="34"/>
      <c r="L35" s="34"/>
      <c r="M35" s="34"/>
      <c r="N35" s="34"/>
      <c r="O35" s="34">
        <v>2</v>
      </c>
      <c r="P35" s="34">
        <v>2</v>
      </c>
      <c r="Q35" s="48">
        <v>3</v>
      </c>
    </row>
    <row r="36" spans="1:17" ht="16.5">
      <c r="A36" s="73"/>
      <c r="B36" s="74"/>
      <c r="C36" s="74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16.5">
      <c r="A37" s="237"/>
      <c r="B37" s="238"/>
      <c r="C37" s="238"/>
      <c r="D37" s="238"/>
      <c r="E37" s="239" t="s">
        <v>79</v>
      </c>
      <c r="F37" s="240"/>
      <c r="G37" s="240"/>
      <c r="H37" s="240"/>
      <c r="I37" s="240"/>
      <c r="J37" s="240"/>
      <c r="K37" s="240"/>
      <c r="L37" s="240"/>
      <c r="M37" s="241"/>
      <c r="N37" s="241"/>
      <c r="O37" s="241"/>
      <c r="P37" s="241"/>
      <c r="Q37" s="242"/>
    </row>
    <row r="38" spans="1:17" ht="16.5">
      <c r="A38" s="243"/>
      <c r="B38" s="244"/>
      <c r="C38" s="47"/>
      <c r="D38" s="50"/>
      <c r="E38" s="245" t="s">
        <v>60</v>
      </c>
      <c r="F38" s="246"/>
      <c r="G38" s="246"/>
      <c r="H38" s="246"/>
      <c r="I38" s="246"/>
      <c r="J38" s="246"/>
      <c r="K38" s="247"/>
      <c r="L38" s="247"/>
      <c r="M38" s="247"/>
      <c r="N38" s="247"/>
      <c r="O38" s="247"/>
      <c r="P38" s="247"/>
      <c r="Q38" s="248"/>
    </row>
    <row r="39" spans="1:17" ht="16.5">
      <c r="A39" s="76"/>
      <c r="B39" s="47"/>
      <c r="C39" s="47"/>
      <c r="D39" s="47"/>
      <c r="E39" s="250" t="s">
        <v>80</v>
      </c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2"/>
    </row>
    <row r="40" spans="1:17" ht="39.75" customHeight="1">
      <c r="A40" s="169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1"/>
    </row>
    <row r="41" spans="1:17">
      <c r="A41" s="253" t="s">
        <v>75</v>
      </c>
      <c r="B41" s="254"/>
      <c r="C41" s="254"/>
      <c r="D41" s="254"/>
      <c r="E41" s="255" t="s">
        <v>71</v>
      </c>
      <c r="F41" s="256"/>
      <c r="G41" s="256"/>
      <c r="H41" s="256"/>
      <c r="I41" s="256"/>
      <c r="J41" s="256"/>
      <c r="K41" s="256"/>
      <c r="L41" s="256"/>
      <c r="M41" s="257"/>
      <c r="N41" s="255" t="s">
        <v>76</v>
      </c>
      <c r="O41" s="256"/>
      <c r="P41" s="256"/>
      <c r="Q41" s="257"/>
    </row>
    <row r="42" spans="1:17" ht="46.5" customHeight="1">
      <c r="A42" s="254"/>
      <c r="B42" s="254"/>
      <c r="C42" s="254"/>
      <c r="D42" s="254"/>
      <c r="E42" s="258"/>
      <c r="F42" s="259"/>
      <c r="G42" s="259"/>
      <c r="H42" s="259"/>
      <c r="I42" s="259"/>
      <c r="J42" s="259"/>
      <c r="K42" s="259"/>
      <c r="L42" s="259"/>
      <c r="M42" s="260"/>
      <c r="N42" s="258"/>
      <c r="O42" s="259"/>
      <c r="P42" s="259"/>
      <c r="Q42" s="260"/>
    </row>
    <row r="43" spans="1:17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</row>
    <row r="44" spans="1:17" ht="33.75" customHeight="1">
      <c r="A44" s="249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</row>
  </sheetData>
  <mergeCells count="62">
    <mergeCell ref="A43:D44"/>
    <mergeCell ref="E43:M44"/>
    <mergeCell ref="N43:Q44"/>
    <mergeCell ref="E39:Q39"/>
    <mergeCell ref="A40:Q40"/>
    <mergeCell ref="A41:D42"/>
    <mergeCell ref="E41:M42"/>
    <mergeCell ref="N41:Q42"/>
    <mergeCell ref="B35:D35"/>
    <mergeCell ref="A37:D37"/>
    <mergeCell ref="E37:Q37"/>
    <mergeCell ref="A38:B38"/>
    <mergeCell ref="E38:Q38"/>
    <mergeCell ref="B31:D31"/>
    <mergeCell ref="B32:D32"/>
    <mergeCell ref="B33:D33"/>
    <mergeCell ref="B34:D34"/>
    <mergeCell ref="B27:D27"/>
    <mergeCell ref="B28:D28"/>
    <mergeCell ref="B29:D29"/>
    <mergeCell ref="B30:D30"/>
    <mergeCell ref="B24:D24"/>
    <mergeCell ref="B25:D25"/>
    <mergeCell ref="B26:D26"/>
    <mergeCell ref="B20:D20"/>
    <mergeCell ref="B21:D21"/>
    <mergeCell ref="B22:D22"/>
    <mergeCell ref="B23:D23"/>
    <mergeCell ref="B16:D16"/>
    <mergeCell ref="B17:D17"/>
    <mergeCell ref="B18:D18"/>
    <mergeCell ref="B19:D19"/>
    <mergeCell ref="F5:F7"/>
    <mergeCell ref="B15:D15"/>
    <mergeCell ref="B8:D8"/>
    <mergeCell ref="B9:D9"/>
    <mergeCell ref="B10:D10"/>
    <mergeCell ref="B11:D11"/>
    <mergeCell ref="Q4:Q5"/>
    <mergeCell ref="G5:G7"/>
    <mergeCell ref="B12:D12"/>
    <mergeCell ref="B13:D13"/>
    <mergeCell ref="B14:D14"/>
    <mergeCell ref="B6:D6"/>
    <mergeCell ref="B7:D7"/>
    <mergeCell ref="E5:E7"/>
    <mergeCell ref="H5:H7"/>
    <mergeCell ref="I5:I7"/>
    <mergeCell ref="N5:N7"/>
    <mergeCell ref="A1:Q1"/>
    <mergeCell ref="B3:D5"/>
    <mergeCell ref="E3:G4"/>
    <mergeCell ref="H3:H4"/>
    <mergeCell ref="I3:N4"/>
    <mergeCell ref="O3:Q3"/>
    <mergeCell ref="O4:O5"/>
    <mergeCell ref="P4:P5"/>
    <mergeCell ref="J5:J7"/>
    <mergeCell ref="K5:M5"/>
    <mergeCell ref="K6:K7"/>
    <mergeCell ref="L6:L7"/>
    <mergeCell ref="M6:M7"/>
  </mergeCells>
  <phoneticPr fontId="3" type="noConversion"/>
  <pageMargins left="0.74803149606299213" right="0.74803149606299213" top="1.1417322834645669" bottom="0.98425196850393704" header="0.51181102362204722" footer="0.51181102362204722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view="pageBreakPreview" zoomScale="75" zoomScaleNormal="75" zoomScaleSheetLayoutView="75" workbookViewId="0">
      <selection activeCell="E63" sqref="E63:M64"/>
    </sheetView>
  </sheetViews>
  <sheetFormatPr defaultRowHeight="11.25"/>
  <cols>
    <col min="1" max="1" width="6.5703125" style="136" customWidth="1"/>
    <col min="2" max="2" width="33.85546875" style="93" bestFit="1" customWidth="1"/>
    <col min="3" max="3" width="4.140625" style="93" customWidth="1"/>
    <col min="4" max="4" width="33.5703125" style="93" customWidth="1"/>
    <col min="5" max="7" width="4.7109375" style="93" customWidth="1"/>
    <col min="8" max="8" width="6.42578125" style="93" customWidth="1"/>
    <col min="9" max="11" width="6.85546875" style="93" customWidth="1"/>
    <col min="12" max="12" width="5.140625" style="93" customWidth="1"/>
    <col min="13" max="13" width="5.85546875" style="93" customWidth="1"/>
    <col min="14" max="14" width="6.42578125" style="93" customWidth="1"/>
    <col min="15" max="15" width="13" style="93" customWidth="1"/>
    <col min="16" max="16" width="13.5703125" style="93" customWidth="1"/>
    <col min="17" max="17" width="15.7109375" style="93" customWidth="1"/>
    <col min="18" max="18" width="9.28515625" style="93" customWidth="1"/>
    <col min="19" max="16384" width="9.140625" style="93"/>
  </cols>
  <sheetData>
    <row r="1" spans="1:18" ht="15.75">
      <c r="A1" s="158" t="s">
        <v>20</v>
      </c>
      <c r="B1" s="158"/>
      <c r="C1" s="158"/>
      <c r="D1" s="158"/>
      <c r="E1" s="158"/>
      <c r="F1" s="158"/>
      <c r="G1" s="158"/>
      <c r="H1" s="158"/>
      <c r="I1" s="159"/>
      <c r="J1" s="159"/>
      <c r="K1" s="159"/>
      <c r="L1" s="159"/>
      <c r="M1" s="159"/>
      <c r="N1" s="159"/>
      <c r="O1" s="159"/>
      <c r="P1" s="159"/>
      <c r="Q1" s="159"/>
    </row>
    <row r="2" spans="1:18" ht="15.7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s="95" customFormat="1" ht="12.75" customHeight="1">
      <c r="A3" s="39"/>
      <c r="B3" s="160"/>
      <c r="C3" s="161"/>
      <c r="D3" s="162"/>
      <c r="E3" s="166" t="s">
        <v>31</v>
      </c>
      <c r="F3" s="167"/>
      <c r="G3" s="168"/>
      <c r="H3" s="172"/>
      <c r="I3" s="166" t="s">
        <v>32</v>
      </c>
      <c r="J3" s="167"/>
      <c r="K3" s="167"/>
      <c r="L3" s="167"/>
      <c r="M3" s="167"/>
      <c r="N3" s="168"/>
      <c r="O3" s="174"/>
      <c r="P3" s="175"/>
      <c r="Q3" s="176"/>
      <c r="R3" s="94"/>
    </row>
    <row r="4" spans="1:18" s="95" customFormat="1" ht="16.5">
      <c r="A4" s="40"/>
      <c r="B4" s="163"/>
      <c r="C4" s="164"/>
      <c r="D4" s="165"/>
      <c r="E4" s="169"/>
      <c r="F4" s="170"/>
      <c r="G4" s="171"/>
      <c r="H4" s="173"/>
      <c r="I4" s="169"/>
      <c r="J4" s="170"/>
      <c r="K4" s="170"/>
      <c r="L4" s="170"/>
      <c r="M4" s="170"/>
      <c r="N4" s="171"/>
      <c r="O4" s="261" t="s">
        <v>34</v>
      </c>
      <c r="P4" s="261" t="s">
        <v>35</v>
      </c>
      <c r="Q4" s="263" t="s">
        <v>44</v>
      </c>
      <c r="R4" s="94"/>
    </row>
    <row r="5" spans="1:18" s="95" customFormat="1" ht="12.75" customHeight="1">
      <c r="A5" s="40"/>
      <c r="B5" s="163"/>
      <c r="C5" s="164"/>
      <c r="D5" s="165"/>
      <c r="E5" s="156" t="s">
        <v>23</v>
      </c>
      <c r="F5" s="156" t="s">
        <v>24</v>
      </c>
      <c r="G5" s="156" t="s">
        <v>25</v>
      </c>
      <c r="H5" s="156" t="s">
        <v>78</v>
      </c>
      <c r="I5" s="156" t="s">
        <v>19</v>
      </c>
      <c r="J5" s="156" t="s">
        <v>26</v>
      </c>
      <c r="K5" s="179" t="s">
        <v>33</v>
      </c>
      <c r="L5" s="180"/>
      <c r="M5" s="181"/>
      <c r="N5" s="156" t="s">
        <v>30</v>
      </c>
      <c r="O5" s="262"/>
      <c r="P5" s="262"/>
      <c r="Q5" s="264"/>
      <c r="R5" s="94"/>
    </row>
    <row r="6" spans="1:18" s="95" customFormat="1" ht="15.75" customHeight="1">
      <c r="A6" s="40" t="s">
        <v>21</v>
      </c>
      <c r="B6" s="163" t="s">
        <v>22</v>
      </c>
      <c r="C6" s="164"/>
      <c r="D6" s="165"/>
      <c r="E6" s="157"/>
      <c r="F6" s="157"/>
      <c r="G6" s="157"/>
      <c r="H6" s="157"/>
      <c r="I6" s="157"/>
      <c r="J6" s="157"/>
      <c r="K6" s="156" t="s">
        <v>27</v>
      </c>
      <c r="L6" s="156" t="s">
        <v>28</v>
      </c>
      <c r="M6" s="182" t="s">
        <v>29</v>
      </c>
      <c r="N6" s="157"/>
      <c r="O6" s="9" t="s">
        <v>77</v>
      </c>
      <c r="P6" s="9" t="s">
        <v>77</v>
      </c>
      <c r="Q6" s="41" t="s">
        <v>77</v>
      </c>
      <c r="R6" s="94"/>
    </row>
    <row r="7" spans="1:18" s="97" customFormat="1" ht="132" customHeight="1" thickBot="1">
      <c r="A7" s="40"/>
      <c r="B7" s="163"/>
      <c r="C7" s="164"/>
      <c r="D7" s="165"/>
      <c r="E7" s="157"/>
      <c r="F7" s="157"/>
      <c r="G7" s="157"/>
      <c r="H7" s="157"/>
      <c r="I7" s="157"/>
      <c r="J7" s="157"/>
      <c r="K7" s="157"/>
      <c r="L7" s="157"/>
      <c r="M7" s="183"/>
      <c r="N7" s="157"/>
      <c r="O7" s="42"/>
      <c r="P7" s="42"/>
      <c r="Q7" s="43"/>
      <c r="R7" s="96"/>
    </row>
    <row r="8" spans="1:18" s="95" customFormat="1" ht="18.75" customHeight="1" thickBot="1">
      <c r="A8" s="44"/>
      <c r="B8" s="191" t="s">
        <v>54</v>
      </c>
      <c r="C8" s="192"/>
      <c r="D8" s="193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R8" s="98"/>
    </row>
    <row r="9" spans="1:18" s="95" customFormat="1" ht="18.75" customHeight="1">
      <c r="A9" s="45"/>
      <c r="B9" s="194" t="s">
        <v>53</v>
      </c>
      <c r="C9" s="195"/>
      <c r="D9" s="196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98"/>
    </row>
    <row r="10" spans="1:18" s="95" customFormat="1" ht="18.75" customHeight="1">
      <c r="A10" s="28">
        <v>1</v>
      </c>
      <c r="B10" s="197" t="s">
        <v>72</v>
      </c>
      <c r="C10" s="198"/>
      <c r="D10" s="199"/>
      <c r="E10" s="8">
        <v>1</v>
      </c>
      <c r="F10" s="8"/>
      <c r="G10" s="8"/>
      <c r="H10" s="8">
        <f t="shared" ref="H10:H15" si="0">I10/30</f>
        <v>4</v>
      </c>
      <c r="I10" s="8">
        <f t="shared" ref="I10:I16" si="1">J10+N10</f>
        <v>120</v>
      </c>
      <c r="J10" s="8">
        <f t="shared" ref="J10:J16" si="2">K10+L10+M10</f>
        <v>48</v>
      </c>
      <c r="K10" s="8">
        <v>16</v>
      </c>
      <c r="L10" s="8">
        <v>0</v>
      </c>
      <c r="M10" s="8">
        <v>32</v>
      </c>
      <c r="N10" s="8">
        <v>72</v>
      </c>
      <c r="O10" s="8">
        <v>3</v>
      </c>
      <c r="P10" s="8"/>
      <c r="Q10" s="27"/>
      <c r="R10" s="98"/>
    </row>
    <row r="11" spans="1:18" s="95" customFormat="1" ht="25.5" customHeight="1">
      <c r="A11" s="28">
        <v>2</v>
      </c>
      <c r="B11" s="186" t="s">
        <v>73</v>
      </c>
      <c r="C11" s="187"/>
      <c r="D11" s="188"/>
      <c r="E11" s="8"/>
      <c r="F11" s="8">
        <v>1</v>
      </c>
      <c r="G11" s="8"/>
      <c r="H11" s="8">
        <f t="shared" si="0"/>
        <v>3</v>
      </c>
      <c r="I11" s="8">
        <f t="shared" si="1"/>
        <v>90</v>
      </c>
      <c r="J11" s="8">
        <f t="shared" si="2"/>
        <v>32</v>
      </c>
      <c r="K11" s="8">
        <v>16</v>
      </c>
      <c r="L11" s="8">
        <v>0</v>
      </c>
      <c r="M11" s="8">
        <v>16</v>
      </c>
      <c r="N11" s="8">
        <v>58</v>
      </c>
      <c r="O11" s="8">
        <v>2</v>
      </c>
      <c r="P11" s="8"/>
      <c r="Q11" s="27"/>
      <c r="R11" s="98"/>
    </row>
    <row r="12" spans="1:18" s="95" customFormat="1" ht="25.5" customHeight="1">
      <c r="A12" s="28">
        <v>3</v>
      </c>
      <c r="B12" s="186" t="s">
        <v>74</v>
      </c>
      <c r="C12" s="187"/>
      <c r="D12" s="188"/>
      <c r="E12" s="8"/>
      <c r="F12" s="8">
        <v>1</v>
      </c>
      <c r="G12" s="8"/>
      <c r="H12" s="8">
        <f t="shared" si="0"/>
        <v>3</v>
      </c>
      <c r="I12" s="8">
        <f t="shared" si="1"/>
        <v>90</v>
      </c>
      <c r="J12" s="8">
        <f t="shared" si="2"/>
        <v>32</v>
      </c>
      <c r="K12" s="8">
        <v>16</v>
      </c>
      <c r="L12" s="8">
        <v>16</v>
      </c>
      <c r="M12" s="8">
        <v>0</v>
      </c>
      <c r="N12" s="8">
        <v>58</v>
      </c>
      <c r="O12" s="8">
        <v>2</v>
      </c>
      <c r="P12" s="8"/>
      <c r="Q12" s="27"/>
      <c r="R12" s="98"/>
    </row>
    <row r="13" spans="1:18" s="95" customFormat="1" ht="32.25" customHeight="1">
      <c r="A13" s="28">
        <v>4</v>
      </c>
      <c r="B13" s="186" t="s">
        <v>55</v>
      </c>
      <c r="C13" s="189"/>
      <c r="D13" s="190"/>
      <c r="E13" s="8"/>
      <c r="F13" s="8">
        <v>2</v>
      </c>
      <c r="G13" s="8"/>
      <c r="H13" s="8">
        <f t="shared" si="0"/>
        <v>3</v>
      </c>
      <c r="I13" s="8">
        <f t="shared" si="1"/>
        <v>90</v>
      </c>
      <c r="J13" s="8">
        <f t="shared" si="2"/>
        <v>32</v>
      </c>
      <c r="K13" s="8">
        <v>16</v>
      </c>
      <c r="L13" s="8">
        <v>0</v>
      </c>
      <c r="M13" s="8">
        <v>16</v>
      </c>
      <c r="N13" s="8">
        <v>58</v>
      </c>
      <c r="O13" s="8"/>
      <c r="P13" s="8">
        <v>2</v>
      </c>
      <c r="Q13" s="27"/>
      <c r="R13" s="98"/>
    </row>
    <row r="14" spans="1:18" s="95" customFormat="1" ht="26.25" customHeight="1">
      <c r="A14" s="28">
        <v>5</v>
      </c>
      <c r="B14" s="186" t="s">
        <v>56</v>
      </c>
      <c r="C14" s="189"/>
      <c r="D14" s="190"/>
      <c r="E14" s="8"/>
      <c r="F14" s="8">
        <v>2</v>
      </c>
      <c r="G14" s="8"/>
      <c r="H14" s="8">
        <f t="shared" si="0"/>
        <v>4</v>
      </c>
      <c r="I14" s="8">
        <f t="shared" si="1"/>
        <v>120</v>
      </c>
      <c r="J14" s="8">
        <f t="shared" si="2"/>
        <v>48</v>
      </c>
      <c r="K14" s="8">
        <v>16</v>
      </c>
      <c r="L14" s="8">
        <v>0</v>
      </c>
      <c r="M14" s="8">
        <v>32</v>
      </c>
      <c r="N14" s="8">
        <v>72</v>
      </c>
      <c r="O14" s="8"/>
      <c r="P14" s="8">
        <v>3</v>
      </c>
      <c r="Q14" s="27"/>
      <c r="R14" s="98"/>
    </row>
    <row r="15" spans="1:18" s="95" customFormat="1" ht="21.75" customHeight="1">
      <c r="A15" s="28">
        <v>6</v>
      </c>
      <c r="B15" s="186" t="s">
        <v>59</v>
      </c>
      <c r="C15" s="189"/>
      <c r="D15" s="190"/>
      <c r="E15" s="8">
        <v>3</v>
      </c>
      <c r="F15" s="8"/>
      <c r="G15" s="8"/>
      <c r="H15" s="8">
        <f t="shared" si="0"/>
        <v>4</v>
      </c>
      <c r="I15" s="8">
        <f t="shared" si="1"/>
        <v>120</v>
      </c>
      <c r="J15" s="8">
        <f t="shared" si="2"/>
        <v>48</v>
      </c>
      <c r="K15" s="8">
        <v>16</v>
      </c>
      <c r="L15" s="8">
        <v>0</v>
      </c>
      <c r="M15" s="8">
        <v>32</v>
      </c>
      <c r="N15" s="8">
        <v>72</v>
      </c>
      <c r="O15" s="8"/>
      <c r="P15" s="8"/>
      <c r="Q15" s="27">
        <v>3</v>
      </c>
      <c r="R15" s="98"/>
    </row>
    <row r="16" spans="1:18" s="100" customFormat="1" ht="26.25" customHeight="1" thickBot="1">
      <c r="A16" s="69"/>
      <c r="B16" s="200" t="s">
        <v>48</v>
      </c>
      <c r="C16" s="201"/>
      <c r="D16" s="202"/>
      <c r="E16" s="59"/>
      <c r="F16" s="59"/>
      <c r="G16" s="59"/>
      <c r="H16" s="59">
        <f>SUM(H10:H15)</f>
        <v>21</v>
      </c>
      <c r="I16" s="62">
        <f t="shared" si="1"/>
        <v>630</v>
      </c>
      <c r="J16" s="62">
        <f t="shared" si="2"/>
        <v>240</v>
      </c>
      <c r="K16" s="59">
        <f t="shared" ref="K16:Q16" si="3">SUM(K10:K15)</f>
        <v>96</v>
      </c>
      <c r="L16" s="59">
        <f t="shared" si="3"/>
        <v>16</v>
      </c>
      <c r="M16" s="59">
        <f t="shared" si="3"/>
        <v>128</v>
      </c>
      <c r="N16" s="59">
        <f t="shared" si="3"/>
        <v>390</v>
      </c>
      <c r="O16" s="59">
        <f t="shared" si="3"/>
        <v>7</v>
      </c>
      <c r="P16" s="59">
        <f t="shared" si="3"/>
        <v>5</v>
      </c>
      <c r="Q16" s="59">
        <f t="shared" si="3"/>
        <v>3</v>
      </c>
      <c r="R16" s="99"/>
    </row>
    <row r="17" spans="1:18" s="95" customFormat="1" ht="26.25" customHeight="1" thickBot="1">
      <c r="A17" s="44"/>
      <c r="B17" s="191" t="s">
        <v>57</v>
      </c>
      <c r="C17" s="203"/>
      <c r="D17" s="20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98"/>
    </row>
    <row r="18" spans="1:18" s="95" customFormat="1" ht="21" customHeight="1">
      <c r="A18" s="45"/>
      <c r="B18" s="194" t="s">
        <v>53</v>
      </c>
      <c r="C18" s="205"/>
      <c r="D18" s="206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3"/>
      <c r="R18" s="98"/>
    </row>
    <row r="19" spans="1:18" s="95" customFormat="1" ht="36" customHeight="1">
      <c r="A19" s="28">
        <v>7</v>
      </c>
      <c r="B19" s="186" t="s">
        <v>81</v>
      </c>
      <c r="C19" s="189"/>
      <c r="D19" s="190"/>
      <c r="E19" s="8">
        <v>2</v>
      </c>
      <c r="F19" s="8"/>
      <c r="G19" s="8"/>
      <c r="H19" s="8">
        <f>I19/30</f>
        <v>5</v>
      </c>
      <c r="I19" s="8">
        <f>J19+N19</f>
        <v>150</v>
      </c>
      <c r="J19" s="8">
        <f>K19+L19+M19</f>
        <v>64</v>
      </c>
      <c r="K19" s="8">
        <v>32</v>
      </c>
      <c r="L19" s="8">
        <v>0</v>
      </c>
      <c r="M19" s="8">
        <v>32</v>
      </c>
      <c r="N19" s="8">
        <v>86</v>
      </c>
      <c r="O19" s="8"/>
      <c r="P19" s="8">
        <v>4</v>
      </c>
      <c r="Q19" s="27"/>
      <c r="R19" s="98"/>
    </row>
    <row r="20" spans="1:18" s="100" customFormat="1" ht="27" customHeight="1">
      <c r="A20" s="67"/>
      <c r="B20" s="207" t="s">
        <v>49</v>
      </c>
      <c r="C20" s="210"/>
      <c r="D20" s="211"/>
      <c r="E20" s="62"/>
      <c r="F20" s="62"/>
      <c r="G20" s="62"/>
      <c r="H20" s="62">
        <f>SUM(H19:H19)</f>
        <v>5</v>
      </c>
      <c r="I20" s="62">
        <f>J20+N20</f>
        <v>150</v>
      </c>
      <c r="J20" s="62">
        <f>K20+L20+M20</f>
        <v>64</v>
      </c>
      <c r="K20" s="62">
        <f t="shared" ref="K20:Q20" si="4">SUM(K19:K19)</f>
        <v>32</v>
      </c>
      <c r="L20" s="62">
        <f t="shared" si="4"/>
        <v>0</v>
      </c>
      <c r="M20" s="62">
        <f t="shared" si="4"/>
        <v>32</v>
      </c>
      <c r="N20" s="62">
        <f t="shared" si="4"/>
        <v>86</v>
      </c>
      <c r="O20" s="62">
        <f t="shared" si="4"/>
        <v>0</v>
      </c>
      <c r="P20" s="62">
        <f t="shared" si="4"/>
        <v>4</v>
      </c>
      <c r="Q20" s="62">
        <f t="shared" si="4"/>
        <v>0</v>
      </c>
      <c r="R20" s="99"/>
    </row>
    <row r="21" spans="1:18" s="95" customFormat="1" ht="15.75" customHeight="1">
      <c r="A21" s="28"/>
      <c r="B21" s="212" t="s">
        <v>47</v>
      </c>
      <c r="C21" s="213"/>
      <c r="D21" s="21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7"/>
      <c r="R21" s="98"/>
    </row>
    <row r="22" spans="1:18" s="95" customFormat="1" ht="21" customHeight="1">
      <c r="A22" s="28">
        <v>8</v>
      </c>
      <c r="B22" s="215" t="s">
        <v>82</v>
      </c>
      <c r="C22" s="216"/>
      <c r="D22" s="217"/>
      <c r="E22" s="8"/>
      <c r="F22" s="8">
        <v>3</v>
      </c>
      <c r="G22" s="8"/>
      <c r="H22" s="8">
        <f t="shared" ref="H22:H51" si="5">I22/30</f>
        <v>5</v>
      </c>
      <c r="I22" s="8">
        <f t="shared" ref="H22:I55" si="6">J22+N22</f>
        <v>150</v>
      </c>
      <c r="J22" s="8">
        <f t="shared" ref="J22:J55" si="7">K22+L22+M22</f>
        <v>48</v>
      </c>
      <c r="K22" s="8">
        <v>32</v>
      </c>
      <c r="L22" s="8">
        <v>0</v>
      </c>
      <c r="M22" s="8">
        <v>16</v>
      </c>
      <c r="N22" s="8">
        <v>102</v>
      </c>
      <c r="O22" s="8"/>
      <c r="P22" s="8"/>
      <c r="Q22" s="27">
        <v>3</v>
      </c>
      <c r="R22" s="98"/>
    </row>
    <row r="23" spans="1:18" s="95" customFormat="1" ht="36" customHeight="1">
      <c r="A23" s="28"/>
      <c r="B23" s="186" t="s">
        <v>106</v>
      </c>
      <c r="C23" s="187"/>
      <c r="D23" s="188"/>
      <c r="E23" s="10"/>
      <c r="F23" s="10"/>
      <c r="G23" s="10"/>
      <c r="H23" s="8">
        <f t="shared" si="5"/>
        <v>0</v>
      </c>
      <c r="I23" s="8">
        <f t="shared" si="6"/>
        <v>0</v>
      </c>
      <c r="J23" s="8">
        <f t="shared" si="7"/>
        <v>0</v>
      </c>
      <c r="K23" s="10">
        <v>0</v>
      </c>
      <c r="L23" s="10">
        <v>0</v>
      </c>
      <c r="M23" s="10">
        <v>0</v>
      </c>
      <c r="N23" s="10">
        <v>0</v>
      </c>
      <c r="O23" s="10"/>
      <c r="P23" s="10"/>
      <c r="Q23" s="29"/>
      <c r="R23" s="98"/>
    </row>
    <row r="24" spans="1:18" s="95" customFormat="1" ht="54" customHeight="1">
      <c r="A24" s="28">
        <v>9</v>
      </c>
      <c r="B24" s="186" t="s">
        <v>84</v>
      </c>
      <c r="C24" s="187"/>
      <c r="D24" s="188"/>
      <c r="E24" s="10"/>
      <c r="F24" s="10">
        <v>3</v>
      </c>
      <c r="G24" s="10"/>
      <c r="H24" s="8">
        <f t="shared" si="5"/>
        <v>5</v>
      </c>
      <c r="I24" s="8">
        <f t="shared" si="6"/>
        <v>150</v>
      </c>
      <c r="J24" s="8">
        <f t="shared" si="7"/>
        <v>48</v>
      </c>
      <c r="K24" s="10">
        <v>32</v>
      </c>
      <c r="L24" s="10">
        <v>0</v>
      </c>
      <c r="M24" s="10">
        <v>16</v>
      </c>
      <c r="N24" s="10">
        <v>102</v>
      </c>
      <c r="O24" s="10"/>
      <c r="P24" s="10"/>
      <c r="Q24" s="29">
        <v>3</v>
      </c>
      <c r="R24" s="98"/>
    </row>
    <row r="25" spans="1:18" s="95" customFormat="1" ht="21.75" customHeight="1">
      <c r="A25" s="28"/>
      <c r="B25" s="186" t="s">
        <v>85</v>
      </c>
      <c r="C25" s="187"/>
      <c r="D25" s="188"/>
      <c r="E25" s="10"/>
      <c r="F25" s="10"/>
      <c r="G25" s="10"/>
      <c r="H25" s="8">
        <f t="shared" si="5"/>
        <v>0</v>
      </c>
      <c r="I25" s="8">
        <f t="shared" si="6"/>
        <v>0</v>
      </c>
      <c r="J25" s="8">
        <f t="shared" si="7"/>
        <v>0</v>
      </c>
      <c r="K25" s="10">
        <v>0</v>
      </c>
      <c r="L25" s="10">
        <v>0</v>
      </c>
      <c r="M25" s="10">
        <v>0</v>
      </c>
      <c r="N25" s="10">
        <v>0</v>
      </c>
      <c r="O25" s="10"/>
      <c r="P25" s="10"/>
      <c r="Q25" s="29"/>
      <c r="R25" s="98"/>
    </row>
    <row r="26" spans="1:18" s="95" customFormat="1" ht="12.75" hidden="1" customHeight="1">
      <c r="A26" s="28"/>
      <c r="B26" s="101"/>
      <c r="C26" s="102"/>
      <c r="D26" s="103"/>
      <c r="E26" s="10"/>
      <c r="F26" s="10"/>
      <c r="G26" s="10"/>
      <c r="H26" s="8">
        <f t="shared" si="5"/>
        <v>0</v>
      </c>
      <c r="I26" s="8">
        <f t="shared" si="6"/>
        <v>0</v>
      </c>
      <c r="J26" s="8">
        <f t="shared" si="7"/>
        <v>0</v>
      </c>
      <c r="K26" s="10"/>
      <c r="L26" s="10"/>
      <c r="M26" s="10"/>
      <c r="N26" s="10"/>
      <c r="O26" s="10"/>
      <c r="P26" s="10"/>
      <c r="Q26" s="29"/>
      <c r="R26" s="98"/>
    </row>
    <row r="27" spans="1:18" s="95" customFormat="1" ht="12.75" hidden="1" customHeight="1">
      <c r="A27" s="28">
        <v>14</v>
      </c>
      <c r="B27" s="104" t="s">
        <v>107</v>
      </c>
      <c r="C27" s="102"/>
      <c r="D27" s="103"/>
      <c r="E27" s="10"/>
      <c r="F27" s="10">
        <v>1</v>
      </c>
      <c r="G27" s="10"/>
      <c r="H27" s="8">
        <f t="shared" si="5"/>
        <v>3</v>
      </c>
      <c r="I27" s="8">
        <f t="shared" si="6"/>
        <v>90</v>
      </c>
      <c r="J27" s="8">
        <f t="shared" si="7"/>
        <v>28</v>
      </c>
      <c r="K27" s="10">
        <v>14</v>
      </c>
      <c r="L27" s="10">
        <v>0</v>
      </c>
      <c r="M27" s="10">
        <v>14</v>
      </c>
      <c r="N27" s="10">
        <v>62</v>
      </c>
      <c r="O27" s="10">
        <v>2</v>
      </c>
      <c r="P27" s="10"/>
      <c r="Q27" s="29"/>
      <c r="R27" s="98"/>
    </row>
    <row r="28" spans="1:18" s="95" customFormat="1" ht="12.75" hidden="1" customHeight="1">
      <c r="A28" s="28">
        <v>15</v>
      </c>
      <c r="B28" s="104" t="s">
        <v>108</v>
      </c>
      <c r="C28" s="102"/>
      <c r="D28" s="103"/>
      <c r="E28" s="10"/>
      <c r="F28" s="10">
        <v>2</v>
      </c>
      <c r="G28" s="10"/>
      <c r="H28" s="8">
        <f t="shared" si="5"/>
        <v>3</v>
      </c>
      <c r="I28" s="8">
        <f t="shared" si="6"/>
        <v>90</v>
      </c>
      <c r="J28" s="8">
        <f t="shared" si="7"/>
        <v>36</v>
      </c>
      <c r="K28" s="10">
        <v>24</v>
      </c>
      <c r="L28" s="10">
        <v>0</v>
      </c>
      <c r="M28" s="10">
        <v>12</v>
      </c>
      <c r="N28" s="10">
        <v>54</v>
      </c>
      <c r="O28" s="10"/>
      <c r="P28" s="10">
        <v>3</v>
      </c>
      <c r="Q28" s="29"/>
      <c r="R28" s="98"/>
    </row>
    <row r="29" spans="1:18" s="95" customFormat="1" ht="12.75" hidden="1" customHeight="1">
      <c r="A29" s="28">
        <v>16</v>
      </c>
      <c r="B29" s="104" t="s">
        <v>109</v>
      </c>
      <c r="C29" s="102"/>
      <c r="D29" s="103"/>
      <c r="E29" s="10">
        <v>3</v>
      </c>
      <c r="F29" s="10"/>
      <c r="G29" s="10"/>
      <c r="H29" s="8">
        <f t="shared" si="5"/>
        <v>3</v>
      </c>
      <c r="I29" s="8">
        <f t="shared" si="6"/>
        <v>90</v>
      </c>
      <c r="J29" s="8">
        <f t="shared" si="7"/>
        <v>30</v>
      </c>
      <c r="K29" s="10">
        <v>20</v>
      </c>
      <c r="L29" s="10">
        <v>0</v>
      </c>
      <c r="M29" s="10">
        <v>10</v>
      </c>
      <c r="N29" s="10">
        <v>60</v>
      </c>
      <c r="O29" s="10"/>
      <c r="P29" s="10"/>
      <c r="Q29" s="29">
        <v>3</v>
      </c>
      <c r="R29" s="98"/>
    </row>
    <row r="30" spans="1:18" s="95" customFormat="1" ht="12.75" hidden="1" customHeight="1">
      <c r="A30" s="28">
        <v>17</v>
      </c>
      <c r="B30" s="104" t="s">
        <v>110</v>
      </c>
      <c r="C30" s="102"/>
      <c r="D30" s="103"/>
      <c r="E30" s="10">
        <v>3</v>
      </c>
      <c r="F30" s="10"/>
      <c r="G30" s="10"/>
      <c r="H30" s="8">
        <f t="shared" si="5"/>
        <v>3</v>
      </c>
      <c r="I30" s="8">
        <f t="shared" si="6"/>
        <v>90</v>
      </c>
      <c r="J30" s="8">
        <f t="shared" si="7"/>
        <v>30</v>
      </c>
      <c r="K30" s="10">
        <v>20</v>
      </c>
      <c r="L30" s="10">
        <v>0</v>
      </c>
      <c r="M30" s="10">
        <v>10</v>
      </c>
      <c r="N30" s="10">
        <v>60</v>
      </c>
      <c r="O30" s="10"/>
      <c r="P30" s="10"/>
      <c r="Q30" s="29">
        <v>3</v>
      </c>
      <c r="R30" s="98"/>
    </row>
    <row r="31" spans="1:18" s="95" customFormat="1" ht="12.75" hidden="1" customHeight="1">
      <c r="A31" s="28"/>
      <c r="B31" s="101" t="s">
        <v>111</v>
      </c>
      <c r="C31" s="102"/>
      <c r="D31" s="103"/>
      <c r="E31" s="10"/>
      <c r="F31" s="10"/>
      <c r="G31" s="10"/>
      <c r="H31" s="8">
        <f t="shared" si="5"/>
        <v>0</v>
      </c>
      <c r="I31" s="8">
        <f t="shared" si="6"/>
        <v>0</v>
      </c>
      <c r="J31" s="8">
        <f t="shared" si="7"/>
        <v>0</v>
      </c>
      <c r="K31" s="11"/>
      <c r="L31" s="11"/>
      <c r="M31" s="11"/>
      <c r="N31" s="11"/>
      <c r="O31" s="11"/>
      <c r="P31" s="11"/>
      <c r="Q31" s="30"/>
      <c r="R31" s="98"/>
    </row>
    <row r="32" spans="1:18" s="95" customFormat="1" ht="12.75" hidden="1" customHeight="1">
      <c r="A32" s="28">
        <v>18</v>
      </c>
      <c r="B32" s="104" t="s">
        <v>112</v>
      </c>
      <c r="C32" s="102"/>
      <c r="D32" s="103"/>
      <c r="E32" s="10"/>
      <c r="F32" s="10">
        <v>2</v>
      </c>
      <c r="G32" s="10"/>
      <c r="H32" s="8">
        <f t="shared" si="5"/>
        <v>3</v>
      </c>
      <c r="I32" s="8">
        <f t="shared" si="6"/>
        <v>90</v>
      </c>
      <c r="J32" s="8">
        <f t="shared" si="7"/>
        <v>36</v>
      </c>
      <c r="K32" s="10">
        <v>12</v>
      </c>
      <c r="L32" s="10">
        <v>0</v>
      </c>
      <c r="M32" s="10">
        <v>24</v>
      </c>
      <c r="N32" s="10">
        <v>54</v>
      </c>
      <c r="O32" s="10"/>
      <c r="P32" s="10">
        <v>3</v>
      </c>
      <c r="Q32" s="29"/>
      <c r="R32" s="98"/>
    </row>
    <row r="33" spans="1:18" s="95" customFormat="1" ht="12.75" hidden="1" customHeight="1">
      <c r="A33" s="28"/>
      <c r="B33" s="104" t="s">
        <v>113</v>
      </c>
      <c r="C33" s="102"/>
      <c r="D33" s="103"/>
      <c r="E33" s="10"/>
      <c r="F33" s="10"/>
      <c r="G33" s="10"/>
      <c r="H33" s="8">
        <f t="shared" si="5"/>
        <v>0</v>
      </c>
      <c r="I33" s="8">
        <f t="shared" si="6"/>
        <v>0</v>
      </c>
      <c r="J33" s="8">
        <f t="shared" si="7"/>
        <v>0</v>
      </c>
      <c r="K33" s="10"/>
      <c r="L33" s="10"/>
      <c r="M33" s="10"/>
      <c r="N33" s="10"/>
      <c r="O33" s="10"/>
      <c r="P33" s="10"/>
      <c r="Q33" s="29"/>
      <c r="R33" s="98"/>
    </row>
    <row r="34" spans="1:18" s="95" customFormat="1" ht="12.75" hidden="1" customHeight="1">
      <c r="A34" s="28">
        <v>19</v>
      </c>
      <c r="B34" s="104" t="s">
        <v>114</v>
      </c>
      <c r="C34" s="102"/>
      <c r="D34" s="103"/>
      <c r="E34" s="10"/>
      <c r="F34" s="10">
        <v>3</v>
      </c>
      <c r="G34" s="10"/>
      <c r="H34" s="8">
        <f t="shared" si="5"/>
        <v>3</v>
      </c>
      <c r="I34" s="8">
        <f t="shared" si="6"/>
        <v>90</v>
      </c>
      <c r="J34" s="8">
        <f t="shared" si="7"/>
        <v>20</v>
      </c>
      <c r="K34" s="10">
        <v>10</v>
      </c>
      <c r="L34" s="10">
        <v>0</v>
      </c>
      <c r="M34" s="10">
        <v>10</v>
      </c>
      <c r="N34" s="10">
        <v>70</v>
      </c>
      <c r="O34" s="10"/>
      <c r="P34" s="10"/>
      <c r="Q34" s="29">
        <v>2</v>
      </c>
      <c r="R34" s="98"/>
    </row>
    <row r="35" spans="1:18" s="95" customFormat="1" ht="12.75" hidden="1" customHeight="1">
      <c r="A35" s="28"/>
      <c r="B35" s="104" t="s">
        <v>115</v>
      </c>
      <c r="C35" s="102"/>
      <c r="D35" s="103"/>
      <c r="E35" s="10"/>
      <c r="F35" s="10"/>
      <c r="G35" s="10"/>
      <c r="H35" s="8">
        <f t="shared" si="5"/>
        <v>0</v>
      </c>
      <c r="I35" s="8">
        <f t="shared" si="6"/>
        <v>0</v>
      </c>
      <c r="J35" s="8">
        <f t="shared" si="7"/>
        <v>0</v>
      </c>
      <c r="K35" s="10"/>
      <c r="L35" s="10"/>
      <c r="M35" s="10"/>
      <c r="N35" s="10"/>
      <c r="O35" s="10"/>
      <c r="P35" s="10"/>
      <c r="Q35" s="29"/>
      <c r="R35" s="98"/>
    </row>
    <row r="36" spans="1:18" s="95" customFormat="1" ht="12.75" hidden="1" customHeight="1">
      <c r="A36" s="28">
        <v>20</v>
      </c>
      <c r="B36" s="104" t="s">
        <v>116</v>
      </c>
      <c r="C36" s="102"/>
      <c r="D36" s="103"/>
      <c r="E36" s="10">
        <v>3</v>
      </c>
      <c r="F36" s="10"/>
      <c r="G36" s="10"/>
      <c r="H36" s="8">
        <f t="shared" si="5"/>
        <v>3</v>
      </c>
      <c r="I36" s="8">
        <f t="shared" si="6"/>
        <v>90</v>
      </c>
      <c r="J36" s="8">
        <f t="shared" si="7"/>
        <v>20</v>
      </c>
      <c r="K36" s="10">
        <v>10</v>
      </c>
      <c r="L36" s="10">
        <v>0</v>
      </c>
      <c r="M36" s="10">
        <v>10</v>
      </c>
      <c r="N36" s="10">
        <v>70</v>
      </c>
      <c r="O36" s="10"/>
      <c r="P36" s="10"/>
      <c r="Q36" s="29">
        <v>2</v>
      </c>
      <c r="R36" s="98"/>
    </row>
    <row r="37" spans="1:18" s="95" customFormat="1" ht="12.75" hidden="1" customHeight="1">
      <c r="A37" s="28"/>
      <c r="B37" s="104" t="s">
        <v>117</v>
      </c>
      <c r="C37" s="102"/>
      <c r="D37" s="103"/>
      <c r="E37" s="10"/>
      <c r="F37" s="10"/>
      <c r="G37" s="10"/>
      <c r="H37" s="8">
        <f t="shared" si="5"/>
        <v>0</v>
      </c>
      <c r="I37" s="8">
        <f t="shared" si="6"/>
        <v>0</v>
      </c>
      <c r="J37" s="8">
        <f t="shared" si="7"/>
        <v>0</v>
      </c>
      <c r="K37" s="10"/>
      <c r="L37" s="10"/>
      <c r="M37" s="10"/>
      <c r="N37" s="10"/>
      <c r="O37" s="10"/>
      <c r="P37" s="10"/>
      <c r="Q37" s="29"/>
      <c r="R37" s="98"/>
    </row>
    <row r="38" spans="1:18" s="95" customFormat="1" ht="12.75" hidden="1" customHeight="1">
      <c r="A38" s="28">
        <v>21</v>
      </c>
      <c r="B38" s="104" t="s">
        <v>118</v>
      </c>
      <c r="C38" s="102"/>
      <c r="D38" s="103"/>
      <c r="E38" s="10"/>
      <c r="F38" s="10">
        <v>3</v>
      </c>
      <c r="G38" s="10"/>
      <c r="H38" s="8">
        <f t="shared" si="5"/>
        <v>3</v>
      </c>
      <c r="I38" s="8">
        <f t="shared" si="6"/>
        <v>90</v>
      </c>
      <c r="J38" s="8">
        <f t="shared" si="7"/>
        <v>20</v>
      </c>
      <c r="K38" s="10">
        <v>10</v>
      </c>
      <c r="L38" s="10">
        <v>0</v>
      </c>
      <c r="M38" s="10">
        <v>10</v>
      </c>
      <c r="N38" s="10">
        <v>70</v>
      </c>
      <c r="O38" s="10"/>
      <c r="P38" s="10"/>
      <c r="Q38" s="29">
        <v>2</v>
      </c>
      <c r="R38" s="98"/>
    </row>
    <row r="39" spans="1:18" s="95" customFormat="1" ht="12.75" hidden="1" customHeight="1">
      <c r="A39" s="28"/>
      <c r="B39" s="104" t="s">
        <v>119</v>
      </c>
      <c r="C39" s="102"/>
      <c r="D39" s="103"/>
      <c r="E39" s="10"/>
      <c r="F39" s="10"/>
      <c r="G39" s="10"/>
      <c r="H39" s="8">
        <f t="shared" si="5"/>
        <v>0</v>
      </c>
      <c r="I39" s="8">
        <f t="shared" si="6"/>
        <v>0</v>
      </c>
      <c r="J39" s="8">
        <f t="shared" si="7"/>
        <v>0</v>
      </c>
      <c r="K39" s="10"/>
      <c r="L39" s="10"/>
      <c r="M39" s="10"/>
      <c r="N39" s="10"/>
      <c r="O39" s="10"/>
      <c r="P39" s="10"/>
      <c r="Q39" s="29"/>
      <c r="R39" s="98"/>
    </row>
    <row r="40" spans="1:18" s="95" customFormat="1" ht="12.75" hidden="1" customHeight="1">
      <c r="A40" s="28">
        <v>22</v>
      </c>
      <c r="B40" s="104" t="s">
        <v>120</v>
      </c>
      <c r="C40" s="102"/>
      <c r="D40" s="103"/>
      <c r="E40" s="10"/>
      <c r="F40" s="10">
        <v>1</v>
      </c>
      <c r="G40" s="10"/>
      <c r="H40" s="8">
        <f t="shared" si="5"/>
        <v>3</v>
      </c>
      <c r="I40" s="8">
        <f t="shared" si="6"/>
        <v>90</v>
      </c>
      <c r="J40" s="8">
        <f t="shared" si="7"/>
        <v>28</v>
      </c>
      <c r="K40" s="10">
        <v>14</v>
      </c>
      <c r="L40" s="10">
        <v>0</v>
      </c>
      <c r="M40" s="10">
        <v>14</v>
      </c>
      <c r="N40" s="10">
        <v>62</v>
      </c>
      <c r="O40" s="10">
        <v>2</v>
      </c>
      <c r="P40" s="10"/>
      <c r="Q40" s="29"/>
      <c r="R40" s="98"/>
    </row>
    <row r="41" spans="1:18" s="95" customFormat="1" ht="12.75" hidden="1" customHeight="1">
      <c r="A41" s="28"/>
      <c r="B41" s="104" t="s">
        <v>121</v>
      </c>
      <c r="C41" s="102"/>
      <c r="D41" s="103"/>
      <c r="E41" s="10"/>
      <c r="F41" s="10"/>
      <c r="G41" s="10"/>
      <c r="H41" s="8">
        <f t="shared" si="5"/>
        <v>0</v>
      </c>
      <c r="I41" s="8">
        <f t="shared" si="6"/>
        <v>0</v>
      </c>
      <c r="J41" s="8">
        <f t="shared" si="7"/>
        <v>0</v>
      </c>
      <c r="K41" s="10"/>
      <c r="L41" s="10"/>
      <c r="M41" s="10"/>
      <c r="N41" s="10"/>
      <c r="O41" s="10"/>
      <c r="P41" s="10"/>
      <c r="Q41" s="29"/>
      <c r="R41" s="98"/>
    </row>
    <row r="42" spans="1:18" s="100" customFormat="1" ht="24.75" customHeight="1">
      <c r="A42" s="67"/>
      <c r="B42" s="207" t="s">
        <v>50</v>
      </c>
      <c r="C42" s="208"/>
      <c r="D42" s="209"/>
      <c r="E42" s="62"/>
      <c r="F42" s="62"/>
      <c r="G42" s="62"/>
      <c r="H42" s="62">
        <f>I42/30</f>
        <v>10</v>
      </c>
      <c r="I42" s="62">
        <f>J42+N42</f>
        <v>300</v>
      </c>
      <c r="J42" s="62">
        <f>K42+L42+M42</f>
        <v>96</v>
      </c>
      <c r="K42" s="62">
        <f t="shared" ref="K42:Q42" si="8">SUM(K22:K25)</f>
        <v>64</v>
      </c>
      <c r="L42" s="62">
        <f t="shared" si="8"/>
        <v>0</v>
      </c>
      <c r="M42" s="62">
        <f t="shared" si="8"/>
        <v>32</v>
      </c>
      <c r="N42" s="62">
        <f t="shared" si="8"/>
        <v>204</v>
      </c>
      <c r="O42" s="62">
        <f t="shared" si="8"/>
        <v>0</v>
      </c>
      <c r="P42" s="62">
        <f t="shared" si="8"/>
        <v>0</v>
      </c>
      <c r="Q42" s="62">
        <f t="shared" si="8"/>
        <v>6</v>
      </c>
      <c r="R42" s="99"/>
    </row>
    <row r="43" spans="1:18" s="95" customFormat="1" ht="26.25" hidden="1" customHeight="1">
      <c r="A43" s="105"/>
      <c r="B43" s="47"/>
      <c r="C43" s="47"/>
      <c r="D43" s="47"/>
      <c r="E43" s="47"/>
      <c r="F43" s="47"/>
      <c r="G43" s="47"/>
      <c r="H43" s="8">
        <f t="shared" si="5"/>
        <v>0</v>
      </c>
      <c r="I43" s="8">
        <f t="shared" si="6"/>
        <v>0</v>
      </c>
      <c r="J43" s="8">
        <f t="shared" si="7"/>
        <v>0</v>
      </c>
      <c r="K43" s="47"/>
      <c r="L43" s="47"/>
      <c r="M43" s="47"/>
      <c r="N43" s="47"/>
      <c r="O43" s="47"/>
      <c r="P43" s="47"/>
      <c r="Q43" s="106"/>
      <c r="R43" s="107"/>
    </row>
    <row r="44" spans="1:18" s="95" customFormat="1" ht="12.75" hidden="1" customHeight="1">
      <c r="A44" s="28"/>
      <c r="B44" s="265"/>
      <c r="C44" s="265"/>
      <c r="D44" s="265"/>
      <c r="E44" s="8"/>
      <c r="F44" s="8"/>
      <c r="G44" s="8"/>
      <c r="H44" s="8">
        <f t="shared" si="5"/>
        <v>0</v>
      </c>
      <c r="I44" s="8">
        <f t="shared" si="6"/>
        <v>0</v>
      </c>
      <c r="J44" s="8">
        <f t="shared" si="7"/>
        <v>0</v>
      </c>
      <c r="K44" s="8"/>
      <c r="L44" s="8"/>
      <c r="M44" s="8"/>
      <c r="N44" s="8"/>
      <c r="O44" s="8"/>
      <c r="P44" s="8"/>
      <c r="Q44" s="27"/>
      <c r="R44" s="98"/>
    </row>
    <row r="45" spans="1:18" s="95" customFormat="1" ht="16.5" hidden="1" customHeight="1">
      <c r="A45" s="105"/>
      <c r="B45" s="47"/>
      <c r="C45" s="47"/>
      <c r="D45" s="47"/>
      <c r="E45" s="47"/>
      <c r="F45" s="47"/>
      <c r="G45" s="47"/>
      <c r="H45" s="8">
        <f t="shared" si="5"/>
        <v>0</v>
      </c>
      <c r="I45" s="8">
        <f t="shared" si="6"/>
        <v>0</v>
      </c>
      <c r="J45" s="8">
        <f t="shared" si="7"/>
        <v>0</v>
      </c>
      <c r="K45" s="47"/>
      <c r="L45" s="47"/>
      <c r="M45" s="47"/>
      <c r="N45" s="47"/>
      <c r="O45" s="47"/>
      <c r="P45" s="47"/>
      <c r="Q45" s="106"/>
      <c r="R45" s="107"/>
    </row>
    <row r="46" spans="1:18" s="95" customFormat="1" ht="15.75" hidden="1" customHeight="1" thickBot="1">
      <c r="A46" s="105"/>
      <c r="B46" s="47"/>
      <c r="C46" s="47"/>
      <c r="D46" s="47"/>
      <c r="E46" s="47"/>
      <c r="F46" s="47"/>
      <c r="G46" s="47"/>
      <c r="H46" s="8">
        <f t="shared" si="5"/>
        <v>0</v>
      </c>
      <c r="I46" s="8">
        <f t="shared" si="6"/>
        <v>0</v>
      </c>
      <c r="J46" s="8">
        <f t="shared" si="7"/>
        <v>0</v>
      </c>
      <c r="K46" s="47"/>
      <c r="L46" s="47"/>
      <c r="M46" s="47"/>
      <c r="N46" s="47"/>
      <c r="O46" s="47"/>
      <c r="P46" s="47"/>
      <c r="Q46" s="106"/>
    </row>
    <row r="47" spans="1:18" s="95" customFormat="1" ht="15.75" customHeight="1">
      <c r="A47" s="28"/>
      <c r="B47" s="230" t="s">
        <v>39</v>
      </c>
      <c r="C47" s="231"/>
      <c r="D47" s="232"/>
      <c r="E47" s="32"/>
      <c r="F47" s="32"/>
      <c r="G47" s="32"/>
      <c r="H47" s="8"/>
      <c r="I47" s="8"/>
      <c r="J47" s="8"/>
      <c r="K47" s="32"/>
      <c r="L47" s="32"/>
      <c r="M47" s="32"/>
      <c r="N47" s="32"/>
      <c r="O47" s="32"/>
      <c r="P47" s="32"/>
      <c r="Q47" s="33"/>
      <c r="R47" s="108"/>
    </row>
    <row r="48" spans="1:18" s="95" customFormat="1" ht="16.5" customHeight="1">
      <c r="A48" s="28">
        <v>10</v>
      </c>
      <c r="B48" s="186" t="s">
        <v>83</v>
      </c>
      <c r="C48" s="187"/>
      <c r="D48" s="188"/>
      <c r="E48" s="8"/>
      <c r="F48" s="8" t="s">
        <v>58</v>
      </c>
      <c r="G48" s="8"/>
      <c r="H48" s="8">
        <f t="shared" si="5"/>
        <v>4</v>
      </c>
      <c r="I48" s="8">
        <f t="shared" si="6"/>
        <v>120</v>
      </c>
      <c r="J48" s="8">
        <f t="shared" si="7"/>
        <v>0</v>
      </c>
      <c r="K48" s="8">
        <v>0</v>
      </c>
      <c r="L48" s="8">
        <v>0</v>
      </c>
      <c r="M48" s="8">
        <v>0</v>
      </c>
      <c r="N48" s="8">
        <v>120</v>
      </c>
      <c r="O48" s="8"/>
      <c r="P48" s="8"/>
      <c r="Q48" s="27"/>
      <c r="R48" s="108"/>
    </row>
    <row r="49" spans="1:19" s="95" customFormat="1" ht="16.5" hidden="1" customHeight="1">
      <c r="A49" s="28"/>
      <c r="B49" s="109"/>
      <c r="C49" s="109"/>
      <c r="D49" s="109"/>
      <c r="E49" s="8"/>
      <c r="F49" s="8">
        <v>3</v>
      </c>
      <c r="G49" s="8"/>
      <c r="H49" s="8">
        <f t="shared" si="5"/>
        <v>3</v>
      </c>
      <c r="I49" s="8">
        <f t="shared" si="6"/>
        <v>90</v>
      </c>
      <c r="J49" s="8">
        <f t="shared" si="7"/>
        <v>0</v>
      </c>
      <c r="K49" s="8">
        <v>0</v>
      </c>
      <c r="L49" s="8">
        <v>0</v>
      </c>
      <c r="M49" s="8">
        <v>0</v>
      </c>
      <c r="N49" s="8">
        <v>90</v>
      </c>
      <c r="O49" s="8"/>
      <c r="P49" s="8"/>
      <c r="Q49" s="27"/>
      <c r="R49" s="108"/>
    </row>
    <row r="50" spans="1:19" s="95" customFormat="1" ht="16.5" hidden="1" customHeight="1">
      <c r="A50" s="28"/>
      <c r="B50" s="109"/>
      <c r="C50" s="109"/>
      <c r="D50" s="109"/>
      <c r="E50" s="8"/>
      <c r="F50" s="8">
        <v>6</v>
      </c>
      <c r="G50" s="8"/>
      <c r="H50" s="8">
        <f t="shared" si="5"/>
        <v>3</v>
      </c>
      <c r="I50" s="8">
        <f t="shared" si="6"/>
        <v>90</v>
      </c>
      <c r="J50" s="8">
        <f t="shared" si="7"/>
        <v>0</v>
      </c>
      <c r="K50" s="8">
        <v>0</v>
      </c>
      <c r="L50" s="8">
        <v>0</v>
      </c>
      <c r="M50" s="8">
        <v>0</v>
      </c>
      <c r="N50" s="8">
        <v>90</v>
      </c>
      <c r="O50" s="8"/>
      <c r="P50" s="8"/>
      <c r="Q50" s="27"/>
      <c r="R50" s="108"/>
    </row>
    <row r="51" spans="1:19" s="111" customFormat="1" ht="24" customHeight="1" thickBot="1">
      <c r="A51" s="61"/>
      <c r="B51" s="233" t="s">
        <v>52</v>
      </c>
      <c r="C51" s="233"/>
      <c r="D51" s="234"/>
      <c r="E51" s="63"/>
      <c r="F51" s="63"/>
      <c r="G51" s="63"/>
      <c r="H51" s="62">
        <f t="shared" si="5"/>
        <v>4</v>
      </c>
      <c r="I51" s="62">
        <f t="shared" ref="I51:N51" si="9">SUM(I48:I48)</f>
        <v>120</v>
      </c>
      <c r="J51" s="62">
        <f t="shared" si="9"/>
        <v>0</v>
      </c>
      <c r="K51" s="62">
        <f t="shared" si="9"/>
        <v>0</v>
      </c>
      <c r="L51" s="62">
        <f t="shared" si="9"/>
        <v>0</v>
      </c>
      <c r="M51" s="62">
        <f t="shared" si="9"/>
        <v>0</v>
      </c>
      <c r="N51" s="62">
        <f t="shared" si="9"/>
        <v>120</v>
      </c>
      <c r="O51" s="64">
        <v>0</v>
      </c>
      <c r="P51" s="65">
        <v>0</v>
      </c>
      <c r="Q51" s="66">
        <v>0</v>
      </c>
      <c r="R51" s="110"/>
    </row>
    <row r="52" spans="1:19" s="113" customFormat="1" ht="24.75" customHeight="1" thickBot="1">
      <c r="A52" s="60"/>
      <c r="B52" s="235" t="s">
        <v>51</v>
      </c>
      <c r="C52" s="235"/>
      <c r="D52" s="236"/>
      <c r="E52" s="68"/>
      <c r="F52" s="68"/>
      <c r="G52" s="68"/>
      <c r="H52" s="68">
        <f t="shared" ref="H52:Q52" si="10">H20+H42+H51</f>
        <v>19</v>
      </c>
      <c r="I52" s="68">
        <f t="shared" si="10"/>
        <v>570</v>
      </c>
      <c r="J52" s="68">
        <f t="shared" si="10"/>
        <v>160</v>
      </c>
      <c r="K52" s="68">
        <f t="shared" si="10"/>
        <v>96</v>
      </c>
      <c r="L52" s="68">
        <f t="shared" si="10"/>
        <v>0</v>
      </c>
      <c r="M52" s="68">
        <f t="shared" si="10"/>
        <v>64</v>
      </c>
      <c r="N52" s="68">
        <f t="shared" si="10"/>
        <v>410</v>
      </c>
      <c r="O52" s="68">
        <f t="shared" si="10"/>
        <v>0</v>
      </c>
      <c r="P52" s="68">
        <f t="shared" si="10"/>
        <v>4</v>
      </c>
      <c r="Q52" s="68">
        <f t="shared" si="10"/>
        <v>6</v>
      </c>
      <c r="R52" s="112"/>
    </row>
    <row r="53" spans="1:19" s="95" customFormat="1" ht="17.25">
      <c r="A53" s="45"/>
      <c r="B53" s="218"/>
      <c r="C53" s="219"/>
      <c r="D53" s="220"/>
      <c r="E53" s="49"/>
      <c r="F53" s="49"/>
      <c r="G53" s="49"/>
      <c r="H53" s="31"/>
      <c r="I53" s="8"/>
      <c r="J53" s="8"/>
      <c r="K53" s="31"/>
      <c r="L53" s="31"/>
      <c r="M53" s="31"/>
      <c r="N53" s="31"/>
      <c r="O53" s="32"/>
      <c r="P53" s="32"/>
      <c r="Q53" s="33"/>
      <c r="R53" s="108"/>
    </row>
    <row r="54" spans="1:19" s="95" customFormat="1" ht="17.25" thickBot="1">
      <c r="A54" s="46"/>
      <c r="B54" s="221"/>
      <c r="C54" s="222"/>
      <c r="D54" s="223"/>
      <c r="E54" s="11"/>
      <c r="F54" s="11"/>
      <c r="G54" s="11"/>
      <c r="H54" s="11"/>
      <c r="I54" s="114"/>
      <c r="J54" s="114"/>
      <c r="K54" s="11"/>
      <c r="L54" s="11"/>
      <c r="M54" s="11"/>
      <c r="N54" s="11"/>
      <c r="O54" s="11"/>
      <c r="P54" s="11"/>
      <c r="Q54" s="30"/>
      <c r="R54" s="108"/>
    </row>
    <row r="55" spans="1:19" s="95" customFormat="1" ht="26.25" customHeight="1" thickBot="1">
      <c r="A55" s="70"/>
      <c r="B55" s="224" t="s">
        <v>36</v>
      </c>
      <c r="C55" s="225"/>
      <c r="D55" s="226"/>
      <c r="E55" s="71"/>
      <c r="F55" s="71"/>
      <c r="G55" s="71"/>
      <c r="H55" s="115">
        <f>H16+H52</f>
        <v>40</v>
      </c>
      <c r="I55" s="115">
        <f t="shared" si="6"/>
        <v>1200</v>
      </c>
      <c r="J55" s="115">
        <f t="shared" si="7"/>
        <v>400</v>
      </c>
      <c r="K55" s="72">
        <f t="shared" ref="K55:Q55" si="11">SUM(K16,K52)</f>
        <v>192</v>
      </c>
      <c r="L55" s="72">
        <f t="shared" si="11"/>
        <v>16</v>
      </c>
      <c r="M55" s="72">
        <f t="shared" si="11"/>
        <v>192</v>
      </c>
      <c r="N55" s="72">
        <f t="shared" si="11"/>
        <v>800</v>
      </c>
      <c r="O55" s="72">
        <f t="shared" si="11"/>
        <v>7</v>
      </c>
      <c r="P55" s="72">
        <f t="shared" si="11"/>
        <v>9</v>
      </c>
      <c r="Q55" s="72">
        <f t="shared" si="11"/>
        <v>9</v>
      </c>
      <c r="R55" s="94"/>
    </row>
    <row r="56" spans="1:19" s="95" customFormat="1" ht="24" customHeight="1" thickBot="1">
      <c r="A56" s="44"/>
      <c r="B56" s="227" t="s">
        <v>37</v>
      </c>
      <c r="C56" s="228"/>
      <c r="D56" s="229"/>
      <c r="E56" s="34">
        <v>3</v>
      </c>
      <c r="F56" s="34"/>
      <c r="G56" s="34"/>
      <c r="H56" s="34"/>
      <c r="I56" s="34"/>
      <c r="J56" s="34"/>
      <c r="K56" s="34"/>
      <c r="L56" s="34"/>
      <c r="M56" s="34"/>
      <c r="N56" s="34"/>
      <c r="O56" s="34">
        <v>1</v>
      </c>
      <c r="P56" s="34">
        <v>1</v>
      </c>
      <c r="Q56" s="48">
        <v>1</v>
      </c>
      <c r="R56" s="94"/>
    </row>
    <row r="57" spans="1:19" s="95" customFormat="1" ht="23.25" customHeight="1" thickBot="1">
      <c r="A57" s="44"/>
      <c r="B57" s="227" t="s">
        <v>38</v>
      </c>
      <c r="C57" s="228"/>
      <c r="D57" s="229"/>
      <c r="E57" s="34"/>
      <c r="F57" s="34">
        <v>7</v>
      </c>
      <c r="G57" s="34"/>
      <c r="H57" s="34"/>
      <c r="I57" s="34"/>
      <c r="J57" s="34"/>
      <c r="K57" s="34"/>
      <c r="L57" s="34"/>
      <c r="M57" s="34"/>
      <c r="N57" s="34"/>
      <c r="O57" s="34">
        <v>2</v>
      </c>
      <c r="P57" s="34">
        <v>2</v>
      </c>
      <c r="Q57" s="48">
        <v>3</v>
      </c>
      <c r="R57" s="94"/>
    </row>
    <row r="58" spans="1:19" ht="18.75" customHeight="1">
      <c r="A58" s="73"/>
      <c r="B58" s="74"/>
      <c r="C58" s="74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116"/>
    </row>
    <row r="59" spans="1:19" s="119" customFormat="1" ht="23.25" customHeight="1">
      <c r="A59" s="237"/>
      <c r="B59" s="238"/>
      <c r="C59" s="238"/>
      <c r="D59" s="238"/>
      <c r="E59" s="239" t="s">
        <v>79</v>
      </c>
      <c r="F59" s="240"/>
      <c r="G59" s="240"/>
      <c r="H59" s="240"/>
      <c r="I59" s="240"/>
      <c r="J59" s="240"/>
      <c r="K59" s="240"/>
      <c r="L59" s="240"/>
      <c r="M59" s="241"/>
      <c r="N59" s="241"/>
      <c r="O59" s="241"/>
      <c r="P59" s="241"/>
      <c r="Q59" s="242"/>
      <c r="R59" s="117"/>
      <c r="S59" s="118"/>
    </row>
    <row r="60" spans="1:19" s="119" customFormat="1" ht="17.25" customHeight="1">
      <c r="A60" s="243"/>
      <c r="B60" s="244"/>
      <c r="C60" s="47"/>
      <c r="D60" s="50"/>
      <c r="E60" s="245" t="s">
        <v>60</v>
      </c>
      <c r="F60" s="246"/>
      <c r="G60" s="246"/>
      <c r="H60" s="246"/>
      <c r="I60" s="246"/>
      <c r="J60" s="246"/>
      <c r="K60" s="247"/>
      <c r="L60" s="247"/>
      <c r="M60" s="247"/>
      <c r="N60" s="247"/>
      <c r="O60" s="247"/>
      <c r="P60" s="247"/>
      <c r="Q60" s="248"/>
      <c r="R60" s="108"/>
      <c r="S60" s="118"/>
    </row>
    <row r="61" spans="1:19" s="119" customFormat="1" ht="20.25" customHeight="1">
      <c r="A61" s="76"/>
      <c r="B61" s="47"/>
      <c r="C61" s="47"/>
      <c r="D61" s="47"/>
      <c r="E61" s="250" t="s">
        <v>80</v>
      </c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2"/>
      <c r="S61" s="120"/>
    </row>
    <row r="62" spans="1:19" s="119" customFormat="1" ht="39.75" customHeight="1">
      <c r="A62" s="169" t="s">
        <v>40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1"/>
      <c r="R62" s="121"/>
      <c r="S62" s="120"/>
    </row>
    <row r="63" spans="1:19" s="124" customFormat="1" ht="11.25" customHeight="1">
      <c r="A63" s="253" t="s">
        <v>75</v>
      </c>
      <c r="B63" s="254"/>
      <c r="C63" s="254"/>
      <c r="D63" s="254"/>
      <c r="E63" s="255" t="s">
        <v>71</v>
      </c>
      <c r="F63" s="256"/>
      <c r="G63" s="256"/>
      <c r="H63" s="256"/>
      <c r="I63" s="256"/>
      <c r="J63" s="256"/>
      <c r="K63" s="256"/>
      <c r="L63" s="256"/>
      <c r="M63" s="257"/>
      <c r="N63" s="255" t="s">
        <v>76</v>
      </c>
      <c r="O63" s="256"/>
      <c r="P63" s="256"/>
      <c r="Q63" s="257"/>
      <c r="R63" s="122"/>
      <c r="S63" s="123"/>
    </row>
    <row r="64" spans="1:19" s="124" customFormat="1" ht="38.25" customHeight="1">
      <c r="A64" s="254"/>
      <c r="B64" s="254"/>
      <c r="C64" s="254"/>
      <c r="D64" s="254"/>
      <c r="E64" s="258"/>
      <c r="F64" s="259"/>
      <c r="G64" s="259"/>
      <c r="H64" s="259"/>
      <c r="I64" s="259"/>
      <c r="J64" s="259"/>
      <c r="K64" s="259"/>
      <c r="L64" s="259"/>
      <c r="M64" s="260"/>
      <c r="N64" s="258"/>
      <c r="O64" s="259"/>
      <c r="P64" s="259"/>
      <c r="Q64" s="260"/>
      <c r="R64" s="122"/>
    </row>
    <row r="65" spans="1:19" s="119" customFormat="1" ht="12.75" customHeight="1">
      <c r="A65" s="249"/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125"/>
      <c r="S65" s="126"/>
    </row>
    <row r="66" spans="1:19" s="119" customFormat="1" ht="38.25" customHeight="1">
      <c r="A66" s="249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125"/>
      <c r="S66" s="126"/>
    </row>
    <row r="67" spans="1:19" s="119" customFormat="1" ht="34.5" customHeight="1">
      <c r="A67" s="266"/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127"/>
      <c r="S67" s="126"/>
    </row>
    <row r="68" spans="1:19" s="131" customFormat="1" ht="14.25">
      <c r="A68" s="128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30"/>
      <c r="N68" s="129"/>
      <c r="O68" s="129"/>
      <c r="P68" s="129"/>
      <c r="Q68" s="129"/>
      <c r="R68" s="129"/>
    </row>
    <row r="69" spans="1:19" s="119" customFormat="1" ht="110.25" customHeight="1">
      <c r="A69" s="267"/>
      <c r="B69" s="268"/>
      <c r="C69" s="268"/>
      <c r="D69" s="268"/>
      <c r="E69" s="132"/>
      <c r="F69" s="267"/>
      <c r="G69" s="268"/>
      <c r="H69" s="268"/>
      <c r="I69" s="268"/>
      <c r="J69" s="268"/>
      <c r="K69" s="268"/>
      <c r="L69" s="132"/>
      <c r="M69" s="267"/>
      <c r="N69" s="268"/>
      <c r="O69" s="268"/>
      <c r="P69" s="268"/>
      <c r="Q69" s="268"/>
      <c r="R69" s="133"/>
    </row>
    <row r="70" spans="1:19" s="119" customFormat="1" ht="21" customHeight="1">
      <c r="A70" s="134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5"/>
    </row>
    <row r="71" spans="1:19" s="119" customFormat="1" ht="15">
      <c r="A71" s="134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</row>
    <row r="72" spans="1:19" s="119" customFormat="1" ht="15">
      <c r="A72" s="134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</row>
    <row r="73" spans="1:19" s="119" customFormat="1" ht="15">
      <c r="A73" s="134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1:19" s="119" customFormat="1">
      <c r="A74" s="126"/>
    </row>
    <row r="75" spans="1:19" s="119" customFormat="1">
      <c r="A75" s="126"/>
    </row>
    <row r="76" spans="1:19" s="119" customFormat="1">
      <c r="A76" s="126"/>
    </row>
    <row r="77" spans="1:19" s="119" customFormat="1">
      <c r="A77" s="126"/>
    </row>
    <row r="78" spans="1:19" s="119" customFormat="1">
      <c r="A78" s="126"/>
    </row>
    <row r="79" spans="1:19" s="119" customFormat="1">
      <c r="A79" s="126"/>
    </row>
  </sheetData>
  <mergeCells count="67">
    <mergeCell ref="A65:D66"/>
    <mergeCell ref="E65:M66"/>
    <mergeCell ref="N65:Q66"/>
    <mergeCell ref="A67:Q67"/>
    <mergeCell ref="A69:D69"/>
    <mergeCell ref="F69:K69"/>
    <mergeCell ref="M69:Q69"/>
    <mergeCell ref="A63:D64"/>
    <mergeCell ref="E63:M64"/>
    <mergeCell ref="N63:Q64"/>
    <mergeCell ref="B53:D53"/>
    <mergeCell ref="B54:D54"/>
    <mergeCell ref="B55:D55"/>
    <mergeCell ref="B56:D56"/>
    <mergeCell ref="B57:D57"/>
    <mergeCell ref="A59:D59"/>
    <mergeCell ref="E59:Q59"/>
    <mergeCell ref="A60:B60"/>
    <mergeCell ref="E60:Q60"/>
    <mergeCell ref="E61:Q61"/>
    <mergeCell ref="A62:Q62"/>
    <mergeCell ref="B52:D52"/>
    <mergeCell ref="B20:D20"/>
    <mergeCell ref="B21:D21"/>
    <mergeCell ref="B22:D22"/>
    <mergeCell ref="B23:D23"/>
    <mergeCell ref="B24:D24"/>
    <mergeCell ref="B25:D25"/>
    <mergeCell ref="B42:D42"/>
    <mergeCell ref="B44:D44"/>
    <mergeCell ref="B47:D47"/>
    <mergeCell ref="B48:D48"/>
    <mergeCell ref="B51:D51"/>
    <mergeCell ref="K5:M5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F5:F7"/>
    <mergeCell ref="G5:G7"/>
    <mergeCell ref="H5:H7"/>
    <mergeCell ref="I5:I7"/>
    <mergeCell ref="J5:J7"/>
    <mergeCell ref="A1:Q1"/>
    <mergeCell ref="B3:D5"/>
    <mergeCell ref="E3:G4"/>
    <mergeCell ref="H3:H4"/>
    <mergeCell ref="I3:N4"/>
    <mergeCell ref="O3:Q3"/>
    <mergeCell ref="O4:O5"/>
    <mergeCell ref="P4:P5"/>
    <mergeCell ref="Q4:Q5"/>
    <mergeCell ref="E5:E7"/>
    <mergeCell ref="N5:N7"/>
    <mergeCell ref="B6:D6"/>
    <mergeCell ref="K6:K7"/>
    <mergeCell ref="L6:L7"/>
    <mergeCell ref="M6:M7"/>
    <mergeCell ref="B7:D7"/>
  </mergeCells>
  <pageMargins left="0.72" right="0.34" top="0.96" bottom="0.19685039370078741" header="0" footer="0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topLeftCell="A34" zoomScale="60" zoomScaleNormal="100" workbookViewId="0">
      <selection activeCell="U40" sqref="U40"/>
    </sheetView>
  </sheetViews>
  <sheetFormatPr defaultRowHeight="12.75"/>
  <cols>
    <col min="1" max="1" width="7.28515625" customWidth="1"/>
    <col min="2" max="2" width="33.85546875" bestFit="1" customWidth="1"/>
    <col min="3" max="3" width="4.140625" customWidth="1"/>
    <col min="4" max="4" width="33.5703125" customWidth="1"/>
    <col min="5" max="7" width="4.7109375" customWidth="1"/>
    <col min="8" max="8" width="6.42578125" customWidth="1"/>
    <col min="9" max="9" width="8.28515625" customWidth="1"/>
    <col min="10" max="10" width="10.85546875" customWidth="1"/>
    <col min="11" max="11" width="9" customWidth="1"/>
    <col min="12" max="12" width="6.28515625" customWidth="1"/>
    <col min="13" max="13" width="10.42578125" customWidth="1"/>
    <col min="14" max="14" width="13.5703125" customWidth="1"/>
    <col min="15" max="15" width="11.140625" customWidth="1"/>
    <col min="16" max="16" width="11.42578125" customWidth="1"/>
    <col min="17" max="17" width="11.7109375" customWidth="1"/>
  </cols>
  <sheetData>
    <row r="1" spans="1:17" ht="15.75">
      <c r="A1" s="158" t="s">
        <v>20</v>
      </c>
      <c r="B1" s="158"/>
      <c r="C1" s="158"/>
      <c r="D1" s="158"/>
      <c r="E1" s="158"/>
      <c r="F1" s="158"/>
      <c r="G1" s="158"/>
      <c r="H1" s="158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5.7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6.5">
      <c r="A3" s="39"/>
      <c r="B3" s="160"/>
      <c r="C3" s="161"/>
      <c r="D3" s="162"/>
      <c r="E3" s="166" t="s">
        <v>31</v>
      </c>
      <c r="F3" s="167"/>
      <c r="G3" s="168"/>
      <c r="H3" s="172"/>
      <c r="I3" s="166" t="s">
        <v>32</v>
      </c>
      <c r="J3" s="167"/>
      <c r="K3" s="167"/>
      <c r="L3" s="167"/>
      <c r="M3" s="167"/>
      <c r="N3" s="168"/>
      <c r="O3" s="174"/>
      <c r="P3" s="175"/>
      <c r="Q3" s="176"/>
    </row>
    <row r="4" spans="1:17" ht="16.5">
      <c r="A4" s="40"/>
      <c r="B4" s="163"/>
      <c r="C4" s="164"/>
      <c r="D4" s="165"/>
      <c r="E4" s="169"/>
      <c r="F4" s="170"/>
      <c r="G4" s="171"/>
      <c r="H4" s="173"/>
      <c r="I4" s="169"/>
      <c r="J4" s="170"/>
      <c r="K4" s="170"/>
      <c r="L4" s="170"/>
      <c r="M4" s="170"/>
      <c r="N4" s="171"/>
      <c r="O4" s="177" t="s">
        <v>34</v>
      </c>
      <c r="P4" s="177" t="s">
        <v>35</v>
      </c>
      <c r="Q4" s="184" t="s">
        <v>44</v>
      </c>
    </row>
    <row r="5" spans="1:17" ht="16.5">
      <c r="A5" s="40"/>
      <c r="B5" s="163"/>
      <c r="C5" s="164"/>
      <c r="D5" s="165"/>
      <c r="E5" s="156" t="s">
        <v>23</v>
      </c>
      <c r="F5" s="156" t="s">
        <v>24</v>
      </c>
      <c r="G5" s="156" t="s">
        <v>25</v>
      </c>
      <c r="H5" s="156" t="s">
        <v>78</v>
      </c>
      <c r="I5" s="156" t="s">
        <v>19</v>
      </c>
      <c r="J5" s="156" t="s">
        <v>26</v>
      </c>
      <c r="K5" s="179" t="s">
        <v>33</v>
      </c>
      <c r="L5" s="180"/>
      <c r="M5" s="181"/>
      <c r="N5" s="156" t="s">
        <v>30</v>
      </c>
      <c r="O5" s="178"/>
      <c r="P5" s="178"/>
      <c r="Q5" s="185"/>
    </row>
    <row r="6" spans="1:17" ht="16.5">
      <c r="A6" s="40" t="s">
        <v>21</v>
      </c>
      <c r="B6" s="163" t="s">
        <v>22</v>
      </c>
      <c r="C6" s="164"/>
      <c r="D6" s="165"/>
      <c r="E6" s="157"/>
      <c r="F6" s="157"/>
      <c r="G6" s="157"/>
      <c r="H6" s="157"/>
      <c r="I6" s="157"/>
      <c r="J6" s="157"/>
      <c r="K6" s="156" t="s">
        <v>27</v>
      </c>
      <c r="L6" s="156" t="s">
        <v>28</v>
      </c>
      <c r="M6" s="182" t="s">
        <v>29</v>
      </c>
      <c r="N6" s="157"/>
      <c r="O6" s="9" t="s">
        <v>77</v>
      </c>
      <c r="P6" s="9" t="s">
        <v>77</v>
      </c>
      <c r="Q6" s="41" t="s">
        <v>77</v>
      </c>
    </row>
    <row r="7" spans="1:17" ht="87.75" customHeight="1" thickBot="1">
      <c r="A7" s="40"/>
      <c r="B7" s="163"/>
      <c r="C7" s="164"/>
      <c r="D7" s="165"/>
      <c r="E7" s="157"/>
      <c r="F7" s="157"/>
      <c r="G7" s="157"/>
      <c r="H7" s="157"/>
      <c r="I7" s="157"/>
      <c r="J7" s="157"/>
      <c r="K7" s="157"/>
      <c r="L7" s="157"/>
      <c r="M7" s="183"/>
      <c r="N7" s="157"/>
      <c r="O7" s="42"/>
      <c r="P7" s="42"/>
      <c r="Q7" s="43"/>
    </row>
    <row r="8" spans="1:17" ht="18" thickBot="1">
      <c r="A8" s="44"/>
      <c r="B8" s="191" t="s">
        <v>54</v>
      </c>
      <c r="C8" s="192"/>
      <c r="D8" s="193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7" ht="16.5">
      <c r="A9" s="45"/>
      <c r="B9" s="194" t="s">
        <v>53</v>
      </c>
      <c r="C9" s="195"/>
      <c r="D9" s="196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7" ht="24" customHeight="1">
      <c r="A10" s="28">
        <v>1</v>
      </c>
      <c r="B10" s="197" t="s">
        <v>72</v>
      </c>
      <c r="C10" s="198"/>
      <c r="D10" s="199"/>
      <c r="E10" s="8">
        <v>1</v>
      </c>
      <c r="F10" s="8"/>
      <c r="G10" s="8"/>
      <c r="H10" s="77">
        <f t="shared" ref="H10:H15" si="0">I10/30</f>
        <v>4</v>
      </c>
      <c r="I10" s="92">
        <v>120</v>
      </c>
      <c r="J10" s="137">
        <v>12</v>
      </c>
      <c r="K10" s="92">
        <v>4</v>
      </c>
      <c r="L10" s="137">
        <v>0</v>
      </c>
      <c r="M10" s="92">
        <v>8</v>
      </c>
      <c r="N10" s="92">
        <v>108</v>
      </c>
      <c r="O10" s="8">
        <v>3</v>
      </c>
      <c r="P10" s="8"/>
      <c r="Q10" s="27"/>
    </row>
    <row r="11" spans="1:17" ht="24" customHeight="1">
      <c r="A11" s="28">
        <v>2</v>
      </c>
      <c r="B11" s="186" t="s">
        <v>73</v>
      </c>
      <c r="C11" s="187"/>
      <c r="D11" s="188"/>
      <c r="E11" s="8"/>
      <c r="F11" s="8">
        <v>1</v>
      </c>
      <c r="G11" s="8"/>
      <c r="H11" s="77">
        <f t="shared" si="0"/>
        <v>3</v>
      </c>
      <c r="I11" s="10">
        <v>90</v>
      </c>
      <c r="J11" s="92">
        <v>8</v>
      </c>
      <c r="K11" s="92">
        <v>4</v>
      </c>
      <c r="L11" s="137">
        <v>0</v>
      </c>
      <c r="M11" s="92">
        <v>4</v>
      </c>
      <c r="N11" s="92">
        <v>82</v>
      </c>
      <c r="O11" s="8">
        <v>2</v>
      </c>
      <c r="P11" s="8"/>
      <c r="Q11" s="27"/>
    </row>
    <row r="12" spans="1:17" ht="24" customHeight="1">
      <c r="A12" s="28">
        <v>3</v>
      </c>
      <c r="B12" s="186" t="s">
        <v>74</v>
      </c>
      <c r="C12" s="187"/>
      <c r="D12" s="188"/>
      <c r="E12" s="8"/>
      <c r="F12" s="8">
        <v>1</v>
      </c>
      <c r="G12" s="8"/>
      <c r="H12" s="77">
        <f t="shared" si="0"/>
        <v>3</v>
      </c>
      <c r="I12" s="92">
        <v>90</v>
      </c>
      <c r="J12" s="92">
        <v>8</v>
      </c>
      <c r="K12" s="92">
        <v>4</v>
      </c>
      <c r="L12" s="92">
        <v>4</v>
      </c>
      <c r="M12" s="137">
        <v>0</v>
      </c>
      <c r="N12" s="92">
        <v>82</v>
      </c>
      <c r="O12" s="8">
        <v>2</v>
      </c>
      <c r="P12" s="8"/>
      <c r="Q12" s="27"/>
    </row>
    <row r="13" spans="1:17" ht="33.950000000000003" customHeight="1">
      <c r="A13" s="28">
        <v>4</v>
      </c>
      <c r="B13" s="186" t="s">
        <v>55</v>
      </c>
      <c r="C13" s="189"/>
      <c r="D13" s="190"/>
      <c r="E13" s="8"/>
      <c r="F13" s="8">
        <v>2</v>
      </c>
      <c r="G13" s="8"/>
      <c r="H13" s="77">
        <f t="shared" si="0"/>
        <v>3</v>
      </c>
      <c r="I13" s="92">
        <v>90</v>
      </c>
      <c r="J13" s="92">
        <v>8</v>
      </c>
      <c r="K13" s="92">
        <v>4</v>
      </c>
      <c r="L13" s="137">
        <v>0</v>
      </c>
      <c r="M13" s="92">
        <v>4</v>
      </c>
      <c r="N13" s="92">
        <v>82</v>
      </c>
      <c r="O13" s="8"/>
      <c r="P13" s="8">
        <v>2</v>
      </c>
      <c r="Q13" s="27"/>
    </row>
    <row r="14" spans="1:17" ht="24" customHeight="1">
      <c r="A14" s="28">
        <v>5</v>
      </c>
      <c r="B14" s="186" t="s">
        <v>56</v>
      </c>
      <c r="C14" s="189"/>
      <c r="D14" s="190"/>
      <c r="E14" s="8"/>
      <c r="F14" s="8">
        <v>2</v>
      </c>
      <c r="G14" s="8"/>
      <c r="H14" s="77">
        <f t="shared" si="0"/>
        <v>4</v>
      </c>
      <c r="I14" s="92">
        <v>120</v>
      </c>
      <c r="J14" s="92">
        <v>12</v>
      </c>
      <c r="K14" s="92">
        <v>4</v>
      </c>
      <c r="L14" s="137">
        <v>0</v>
      </c>
      <c r="M14" s="92">
        <v>8</v>
      </c>
      <c r="N14" s="92">
        <v>108</v>
      </c>
      <c r="O14" s="8"/>
      <c r="P14" s="8">
        <v>3</v>
      </c>
      <c r="Q14" s="27"/>
    </row>
    <row r="15" spans="1:17" ht="24" customHeight="1">
      <c r="A15" s="28">
        <v>6</v>
      </c>
      <c r="B15" s="186" t="s">
        <v>59</v>
      </c>
      <c r="C15" s="189"/>
      <c r="D15" s="190"/>
      <c r="E15" s="8">
        <v>3</v>
      </c>
      <c r="F15" s="8"/>
      <c r="G15" s="8"/>
      <c r="H15" s="77">
        <f t="shared" si="0"/>
        <v>4</v>
      </c>
      <c r="I15" s="92">
        <v>120</v>
      </c>
      <c r="J15" s="92">
        <v>12</v>
      </c>
      <c r="K15" s="92">
        <v>4</v>
      </c>
      <c r="L15" s="137">
        <v>0</v>
      </c>
      <c r="M15" s="92">
        <v>8</v>
      </c>
      <c r="N15" s="92">
        <v>108</v>
      </c>
      <c r="O15" s="8"/>
      <c r="P15" s="8"/>
      <c r="Q15" s="27">
        <v>3</v>
      </c>
    </row>
    <row r="16" spans="1:17" ht="24" customHeight="1" thickBot="1">
      <c r="A16" s="69"/>
      <c r="B16" s="200" t="s">
        <v>48</v>
      </c>
      <c r="C16" s="201"/>
      <c r="D16" s="202"/>
      <c r="E16" s="59"/>
      <c r="F16" s="59"/>
      <c r="G16" s="59"/>
      <c r="H16" s="59">
        <f>SUM(H10:H15)</f>
        <v>21</v>
      </c>
      <c r="I16" s="59">
        <f>SUM(I10:I15)</f>
        <v>630</v>
      </c>
      <c r="J16" s="59">
        <f t="shared" ref="J16:Q16" si="1">SUM(J10:J15)</f>
        <v>60</v>
      </c>
      <c r="K16" s="59">
        <f t="shared" si="1"/>
        <v>24</v>
      </c>
      <c r="L16" s="59">
        <f t="shared" si="1"/>
        <v>4</v>
      </c>
      <c r="M16" s="59">
        <f t="shared" si="1"/>
        <v>32</v>
      </c>
      <c r="N16" s="59">
        <f t="shared" si="1"/>
        <v>570</v>
      </c>
      <c r="O16" s="59">
        <f t="shared" si="1"/>
        <v>7</v>
      </c>
      <c r="P16" s="59">
        <f t="shared" si="1"/>
        <v>5</v>
      </c>
      <c r="Q16" s="59">
        <f t="shared" si="1"/>
        <v>3</v>
      </c>
    </row>
    <row r="17" spans="1:17" ht="24" customHeight="1" thickBot="1">
      <c r="A17" s="44"/>
      <c r="B17" s="191" t="s">
        <v>57</v>
      </c>
      <c r="C17" s="203"/>
      <c r="D17" s="204"/>
      <c r="E17" s="34"/>
      <c r="F17" s="34"/>
      <c r="G17" s="34"/>
      <c r="H17" s="80"/>
      <c r="I17" s="80"/>
      <c r="J17" s="80"/>
      <c r="K17" s="80"/>
      <c r="L17" s="80"/>
      <c r="M17" s="80"/>
      <c r="N17" s="80"/>
      <c r="O17" s="34"/>
      <c r="P17" s="35"/>
      <c r="Q17" s="36"/>
    </row>
    <row r="18" spans="1:17" ht="24" customHeight="1">
      <c r="A18" s="45"/>
      <c r="B18" s="194" t="s">
        <v>53</v>
      </c>
      <c r="C18" s="205"/>
      <c r="D18" s="206"/>
      <c r="E18" s="31"/>
      <c r="F18" s="31"/>
      <c r="G18" s="31"/>
      <c r="H18" s="81"/>
      <c r="I18" s="81"/>
      <c r="J18" s="81"/>
      <c r="K18" s="81"/>
      <c r="L18" s="81"/>
      <c r="M18" s="81"/>
      <c r="N18" s="81"/>
      <c r="O18" s="31"/>
      <c r="P18" s="32"/>
      <c r="Q18" s="33"/>
    </row>
    <row r="19" spans="1:17" ht="36.75" customHeight="1">
      <c r="A19" s="28">
        <v>7</v>
      </c>
      <c r="B19" s="186" t="s">
        <v>81</v>
      </c>
      <c r="C19" s="189"/>
      <c r="D19" s="190"/>
      <c r="E19" s="8">
        <v>2</v>
      </c>
      <c r="F19" s="8"/>
      <c r="G19" s="8"/>
      <c r="H19" s="77">
        <f>I19/30</f>
        <v>5</v>
      </c>
      <c r="I19" s="92">
        <v>150</v>
      </c>
      <c r="J19" s="138">
        <v>16</v>
      </c>
      <c r="K19" s="92">
        <v>8</v>
      </c>
      <c r="L19" s="77">
        <v>0</v>
      </c>
      <c r="M19" s="92">
        <v>8</v>
      </c>
      <c r="N19" s="92">
        <v>134</v>
      </c>
      <c r="O19" s="8"/>
      <c r="P19" s="8">
        <v>4</v>
      </c>
      <c r="Q19" s="27"/>
    </row>
    <row r="20" spans="1:17" ht="24" customHeight="1">
      <c r="A20" s="67"/>
      <c r="B20" s="207" t="s">
        <v>49</v>
      </c>
      <c r="C20" s="210"/>
      <c r="D20" s="211"/>
      <c r="E20" s="62"/>
      <c r="F20" s="62"/>
      <c r="G20" s="62"/>
      <c r="H20" s="79">
        <f t="shared" ref="H20:H29" si="2">I20/30</f>
        <v>5</v>
      </c>
      <c r="I20" s="91">
        <v>150</v>
      </c>
      <c r="J20" s="91">
        <v>16</v>
      </c>
      <c r="K20" s="91">
        <v>8</v>
      </c>
      <c r="L20" s="79">
        <f t="shared" ref="L20:Q20" si="3">SUM(L19:L19)</f>
        <v>0</v>
      </c>
      <c r="M20" s="91">
        <v>8</v>
      </c>
      <c r="N20" s="91">
        <v>134</v>
      </c>
      <c r="O20" s="62">
        <f t="shared" si="3"/>
        <v>0</v>
      </c>
      <c r="P20" s="62">
        <f t="shared" si="3"/>
        <v>4</v>
      </c>
      <c r="Q20" s="62">
        <f t="shared" si="3"/>
        <v>0</v>
      </c>
    </row>
    <row r="21" spans="1:17" ht="24" customHeight="1">
      <c r="A21" s="28"/>
      <c r="B21" s="212" t="s">
        <v>47</v>
      </c>
      <c r="C21" s="213"/>
      <c r="D21" s="214"/>
      <c r="E21" s="8"/>
      <c r="F21" s="8"/>
      <c r="G21" s="8"/>
      <c r="H21" s="77"/>
      <c r="I21" s="77"/>
      <c r="J21" s="77"/>
      <c r="K21" s="77"/>
      <c r="L21" s="77"/>
      <c r="M21" s="77"/>
      <c r="N21" s="77"/>
      <c r="O21" s="8"/>
      <c r="P21" s="8"/>
      <c r="Q21" s="27"/>
    </row>
    <row r="22" spans="1:17" ht="27.75" customHeight="1">
      <c r="A22" s="28">
        <v>8</v>
      </c>
      <c r="B22" s="215" t="s">
        <v>82</v>
      </c>
      <c r="C22" s="216"/>
      <c r="D22" s="217"/>
      <c r="E22" s="8"/>
      <c r="F22" s="8">
        <v>3</v>
      </c>
      <c r="G22" s="8"/>
      <c r="H22" s="77">
        <f t="shared" si="2"/>
        <v>5</v>
      </c>
      <c r="I22" s="8">
        <v>150</v>
      </c>
      <c r="J22" s="92">
        <v>12</v>
      </c>
      <c r="K22" s="92">
        <v>8</v>
      </c>
      <c r="L22" s="77">
        <v>0</v>
      </c>
      <c r="M22" s="92">
        <v>4</v>
      </c>
      <c r="N22" s="92">
        <v>138</v>
      </c>
      <c r="O22" s="8"/>
      <c r="P22" s="8"/>
      <c r="Q22" s="27">
        <v>3</v>
      </c>
    </row>
    <row r="23" spans="1:17" ht="33.950000000000003" customHeight="1">
      <c r="A23" s="28"/>
      <c r="B23" s="186" t="s">
        <v>86</v>
      </c>
      <c r="C23" s="187"/>
      <c r="D23" s="188"/>
      <c r="E23" s="10"/>
      <c r="F23" s="10"/>
      <c r="G23" s="10"/>
      <c r="H23" s="77">
        <f t="shared" si="2"/>
        <v>0</v>
      </c>
      <c r="I23" s="77">
        <f>J23+N23</f>
        <v>0</v>
      </c>
      <c r="J23" s="77">
        <f>K23+L23+M23</f>
        <v>0</v>
      </c>
      <c r="K23" s="82">
        <v>0</v>
      </c>
      <c r="L23" s="82">
        <v>0</v>
      </c>
      <c r="M23" s="82">
        <v>0</v>
      </c>
      <c r="N23" s="82">
        <v>0</v>
      </c>
      <c r="O23" s="10"/>
      <c r="P23" s="10"/>
      <c r="Q23" s="29"/>
    </row>
    <row r="24" spans="1:17" ht="52.5" customHeight="1">
      <c r="A24" s="28">
        <v>9</v>
      </c>
      <c r="B24" s="186" t="s">
        <v>84</v>
      </c>
      <c r="C24" s="187"/>
      <c r="D24" s="188"/>
      <c r="E24" s="10"/>
      <c r="F24" s="10">
        <v>3</v>
      </c>
      <c r="G24" s="10"/>
      <c r="H24" s="77">
        <f t="shared" si="2"/>
        <v>5</v>
      </c>
      <c r="I24" s="8">
        <v>150</v>
      </c>
      <c r="J24" s="92">
        <v>12</v>
      </c>
      <c r="K24" s="139">
        <v>8</v>
      </c>
      <c r="L24" s="82">
        <v>0</v>
      </c>
      <c r="M24" s="139">
        <v>4</v>
      </c>
      <c r="N24" s="139">
        <v>138</v>
      </c>
      <c r="O24" s="10"/>
      <c r="P24" s="10"/>
      <c r="Q24" s="29">
        <v>3</v>
      </c>
    </row>
    <row r="25" spans="1:17" ht="24" customHeight="1">
      <c r="A25" s="28"/>
      <c r="B25" s="186" t="s">
        <v>85</v>
      </c>
      <c r="C25" s="187"/>
      <c r="D25" s="188"/>
      <c r="E25" s="10"/>
      <c r="F25" s="10"/>
      <c r="G25" s="10"/>
      <c r="H25" s="77">
        <f t="shared" si="2"/>
        <v>0</v>
      </c>
      <c r="I25" s="77">
        <f>J25+N25</f>
        <v>0</v>
      </c>
      <c r="J25" s="77">
        <f>K25+L25+M25</f>
        <v>0</v>
      </c>
      <c r="K25" s="82">
        <v>0</v>
      </c>
      <c r="L25" s="82">
        <v>0</v>
      </c>
      <c r="M25" s="82">
        <v>0</v>
      </c>
      <c r="N25" s="82">
        <v>0</v>
      </c>
      <c r="O25" s="10"/>
      <c r="P25" s="10"/>
      <c r="Q25" s="29"/>
    </row>
    <row r="26" spans="1:17" ht="24" customHeight="1">
      <c r="A26" s="67"/>
      <c r="B26" s="207" t="s">
        <v>50</v>
      </c>
      <c r="C26" s="208"/>
      <c r="D26" s="209"/>
      <c r="E26" s="62"/>
      <c r="F26" s="62"/>
      <c r="G26" s="62"/>
      <c r="H26" s="91">
        <f>I26/30</f>
        <v>10</v>
      </c>
      <c r="I26" s="62">
        <v>300</v>
      </c>
      <c r="J26" s="91">
        <v>24</v>
      </c>
      <c r="K26" s="91">
        <v>16</v>
      </c>
      <c r="L26" s="79">
        <f t="shared" ref="L26:Q26" si="4">SUM(L22:L25)</f>
        <v>0</v>
      </c>
      <c r="M26" s="91">
        <v>8</v>
      </c>
      <c r="N26" s="91">
        <v>276</v>
      </c>
      <c r="O26" s="62">
        <f t="shared" si="4"/>
        <v>0</v>
      </c>
      <c r="P26" s="62">
        <f t="shared" si="4"/>
        <v>0</v>
      </c>
      <c r="Q26" s="62">
        <f t="shared" si="4"/>
        <v>6</v>
      </c>
    </row>
    <row r="27" spans="1:17" ht="24" customHeight="1">
      <c r="A27" s="28"/>
      <c r="B27" s="230" t="s">
        <v>39</v>
      </c>
      <c r="C27" s="231"/>
      <c r="D27" s="232"/>
      <c r="E27" s="32"/>
      <c r="F27" s="32"/>
      <c r="G27" s="32"/>
      <c r="H27" s="77"/>
      <c r="I27" s="77"/>
      <c r="J27" s="77"/>
      <c r="K27" s="83"/>
      <c r="L27" s="83"/>
      <c r="M27" s="83"/>
      <c r="N27" s="83"/>
      <c r="O27" s="32"/>
      <c r="P27" s="32"/>
      <c r="Q27" s="33"/>
    </row>
    <row r="28" spans="1:17" ht="24" customHeight="1">
      <c r="A28" s="28">
        <v>10</v>
      </c>
      <c r="B28" s="186" t="s">
        <v>83</v>
      </c>
      <c r="C28" s="187"/>
      <c r="D28" s="188"/>
      <c r="E28" s="8"/>
      <c r="F28" s="8" t="s">
        <v>58</v>
      </c>
      <c r="G28" s="8"/>
      <c r="H28" s="77">
        <f t="shared" si="2"/>
        <v>4</v>
      </c>
      <c r="I28" s="77">
        <f>J28+N28</f>
        <v>120</v>
      </c>
      <c r="J28" s="77">
        <f>K28+L28+M28</f>
        <v>0</v>
      </c>
      <c r="K28" s="77">
        <v>0</v>
      </c>
      <c r="L28" s="77">
        <v>0</v>
      </c>
      <c r="M28" s="77">
        <v>0</v>
      </c>
      <c r="N28" s="77">
        <v>120</v>
      </c>
      <c r="O28" s="8"/>
      <c r="P28" s="8"/>
      <c r="Q28" s="27"/>
    </row>
    <row r="29" spans="1:17" ht="24" customHeight="1" thickBot="1">
      <c r="A29" s="61"/>
      <c r="B29" s="233" t="s">
        <v>52</v>
      </c>
      <c r="C29" s="233"/>
      <c r="D29" s="234"/>
      <c r="E29" s="63"/>
      <c r="F29" s="63"/>
      <c r="G29" s="63"/>
      <c r="H29" s="79">
        <f t="shared" si="2"/>
        <v>4</v>
      </c>
      <c r="I29" s="79">
        <f t="shared" ref="I29:N29" si="5">SUM(I28:I28)</f>
        <v>120</v>
      </c>
      <c r="J29" s="79">
        <f t="shared" si="5"/>
        <v>0</v>
      </c>
      <c r="K29" s="79">
        <f t="shared" si="5"/>
        <v>0</v>
      </c>
      <c r="L29" s="79">
        <f t="shared" si="5"/>
        <v>0</v>
      </c>
      <c r="M29" s="79">
        <f t="shared" si="5"/>
        <v>0</v>
      </c>
      <c r="N29" s="79">
        <f t="shared" si="5"/>
        <v>120</v>
      </c>
      <c r="O29" s="64">
        <v>0</v>
      </c>
      <c r="P29" s="65">
        <v>0</v>
      </c>
      <c r="Q29" s="66">
        <v>0</v>
      </c>
    </row>
    <row r="30" spans="1:17" ht="24" customHeight="1" thickBot="1">
      <c r="A30" s="60"/>
      <c r="B30" s="235" t="s">
        <v>51</v>
      </c>
      <c r="C30" s="235"/>
      <c r="D30" s="236"/>
      <c r="E30" s="68"/>
      <c r="F30" s="68"/>
      <c r="G30" s="68"/>
      <c r="H30" s="84">
        <f>H20+H26+H29</f>
        <v>19</v>
      </c>
      <c r="I30" s="84">
        <f>I20+I26+I29</f>
        <v>570</v>
      </c>
      <c r="J30" s="140">
        <v>40</v>
      </c>
      <c r="K30" s="140">
        <v>24</v>
      </c>
      <c r="L30" s="84">
        <f>L20+L26+L29</f>
        <v>0</v>
      </c>
      <c r="M30" s="140">
        <v>16</v>
      </c>
      <c r="N30" s="140">
        <v>530</v>
      </c>
      <c r="O30" s="68">
        <f>O20+O26+O29</f>
        <v>0</v>
      </c>
      <c r="P30" s="68">
        <f>P20+P26+P29</f>
        <v>4</v>
      </c>
      <c r="Q30" s="68">
        <f>Q20+Q26+Q29</f>
        <v>6</v>
      </c>
    </row>
    <row r="31" spans="1:17" ht="24" customHeight="1">
      <c r="A31" s="45"/>
      <c r="B31" s="218"/>
      <c r="C31" s="219"/>
      <c r="D31" s="220"/>
      <c r="E31" s="49"/>
      <c r="F31" s="49"/>
      <c r="G31" s="49"/>
      <c r="H31" s="81"/>
      <c r="I31" s="77"/>
      <c r="J31" s="77"/>
      <c r="K31" s="81"/>
      <c r="L31" s="81"/>
      <c r="M31" s="81"/>
      <c r="N31" s="81"/>
      <c r="O31" s="32"/>
      <c r="P31" s="32"/>
      <c r="Q31" s="33"/>
    </row>
    <row r="32" spans="1:17" ht="24" customHeight="1" thickBot="1">
      <c r="A32" s="46"/>
      <c r="B32" s="221"/>
      <c r="C32" s="222"/>
      <c r="D32" s="223"/>
      <c r="E32" s="11"/>
      <c r="F32" s="11"/>
      <c r="G32" s="11"/>
      <c r="H32" s="85"/>
      <c r="I32" s="86"/>
      <c r="J32" s="86"/>
      <c r="K32" s="85"/>
      <c r="L32" s="85"/>
      <c r="M32" s="85"/>
      <c r="N32" s="85"/>
      <c r="O32" s="11"/>
      <c r="P32" s="11"/>
      <c r="Q32" s="30"/>
    </row>
    <row r="33" spans="1:17" ht="24" customHeight="1" thickBot="1">
      <c r="A33" s="70"/>
      <c r="B33" s="224" t="s">
        <v>36</v>
      </c>
      <c r="C33" s="225"/>
      <c r="D33" s="226"/>
      <c r="E33" s="71"/>
      <c r="F33" s="71"/>
      <c r="G33" s="71"/>
      <c r="H33" s="269">
        <f>SUM(H16,H30)</f>
        <v>40</v>
      </c>
      <c r="I33" s="269">
        <f>SUM(I16,I30)</f>
        <v>1200</v>
      </c>
      <c r="J33" s="269">
        <f t="shared" ref="J33:Q33" si="6">SUM(J16,J30)</f>
        <v>100</v>
      </c>
      <c r="K33" s="269">
        <f t="shared" si="6"/>
        <v>48</v>
      </c>
      <c r="L33" s="269">
        <f t="shared" si="6"/>
        <v>4</v>
      </c>
      <c r="M33" s="269">
        <f t="shared" si="6"/>
        <v>48</v>
      </c>
      <c r="N33" s="269">
        <f t="shared" si="6"/>
        <v>1100</v>
      </c>
      <c r="O33" s="269">
        <f t="shared" si="6"/>
        <v>7</v>
      </c>
      <c r="P33" s="269">
        <f t="shared" si="6"/>
        <v>9</v>
      </c>
      <c r="Q33" s="269">
        <f t="shared" si="6"/>
        <v>9</v>
      </c>
    </row>
    <row r="34" spans="1:17" ht="24" customHeight="1" thickBot="1">
      <c r="A34" s="44"/>
      <c r="B34" s="227" t="s">
        <v>37</v>
      </c>
      <c r="C34" s="228"/>
      <c r="D34" s="229"/>
      <c r="E34" s="34">
        <v>3</v>
      </c>
      <c r="F34" s="34"/>
      <c r="G34" s="34"/>
      <c r="H34" s="34"/>
      <c r="I34" s="34"/>
      <c r="J34" s="34"/>
      <c r="K34" s="34"/>
      <c r="L34" s="34"/>
      <c r="M34" s="34"/>
      <c r="N34" s="34"/>
      <c r="O34" s="34">
        <v>1</v>
      </c>
      <c r="P34" s="34">
        <v>1</v>
      </c>
      <c r="Q34" s="48">
        <v>1</v>
      </c>
    </row>
    <row r="35" spans="1:17" ht="24" customHeight="1" thickBot="1">
      <c r="A35" s="44"/>
      <c r="B35" s="227" t="s">
        <v>38</v>
      </c>
      <c r="C35" s="228"/>
      <c r="D35" s="229"/>
      <c r="E35" s="34"/>
      <c r="F35" s="34">
        <v>7</v>
      </c>
      <c r="G35" s="34"/>
      <c r="H35" s="34"/>
      <c r="I35" s="34"/>
      <c r="J35" s="34"/>
      <c r="K35" s="34"/>
      <c r="L35" s="34"/>
      <c r="M35" s="34"/>
      <c r="N35" s="34"/>
      <c r="O35" s="34">
        <v>2</v>
      </c>
      <c r="P35" s="34">
        <v>2</v>
      </c>
      <c r="Q35" s="48">
        <v>3</v>
      </c>
    </row>
    <row r="36" spans="1:17" ht="16.5">
      <c r="A36" s="73"/>
      <c r="B36" s="74"/>
      <c r="C36" s="74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16.5">
      <c r="A37" s="237"/>
      <c r="B37" s="238"/>
      <c r="C37" s="238"/>
      <c r="D37" s="238"/>
      <c r="E37" s="239" t="s">
        <v>79</v>
      </c>
      <c r="F37" s="240"/>
      <c r="G37" s="240"/>
      <c r="H37" s="240"/>
      <c r="I37" s="240"/>
      <c r="J37" s="240"/>
      <c r="K37" s="240"/>
      <c r="L37" s="240"/>
      <c r="M37" s="241"/>
      <c r="N37" s="241"/>
      <c r="O37" s="241"/>
      <c r="P37" s="241"/>
      <c r="Q37" s="242"/>
    </row>
    <row r="38" spans="1:17" ht="16.5">
      <c r="A38" s="243"/>
      <c r="B38" s="244"/>
      <c r="C38" s="47"/>
      <c r="D38" s="50"/>
      <c r="E38" s="245" t="s">
        <v>60</v>
      </c>
      <c r="F38" s="246"/>
      <c r="G38" s="246"/>
      <c r="H38" s="246"/>
      <c r="I38" s="246"/>
      <c r="J38" s="246"/>
      <c r="K38" s="247"/>
      <c r="L38" s="247"/>
      <c r="M38" s="247"/>
      <c r="N38" s="247"/>
      <c r="O38" s="247"/>
      <c r="P38" s="247"/>
      <c r="Q38" s="248"/>
    </row>
    <row r="39" spans="1:17" ht="16.5">
      <c r="A39" s="76"/>
      <c r="B39" s="47"/>
      <c r="C39" s="47"/>
      <c r="D39" s="47"/>
      <c r="E39" s="250" t="s">
        <v>80</v>
      </c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2"/>
    </row>
    <row r="40" spans="1:17" ht="39.75" customHeight="1">
      <c r="A40" s="169" t="s">
        <v>40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1"/>
    </row>
    <row r="41" spans="1:17">
      <c r="A41" s="253" t="s">
        <v>75</v>
      </c>
      <c r="B41" s="254"/>
      <c r="C41" s="254"/>
      <c r="D41" s="254"/>
      <c r="E41" s="255" t="s">
        <v>71</v>
      </c>
      <c r="F41" s="256"/>
      <c r="G41" s="256"/>
      <c r="H41" s="256"/>
      <c r="I41" s="256"/>
      <c r="J41" s="256"/>
      <c r="K41" s="256"/>
      <c r="L41" s="256"/>
      <c r="M41" s="257"/>
      <c r="N41" s="255" t="s">
        <v>76</v>
      </c>
      <c r="O41" s="256"/>
      <c r="P41" s="256"/>
      <c r="Q41" s="257"/>
    </row>
    <row r="42" spans="1:17" ht="46.5" customHeight="1">
      <c r="A42" s="254"/>
      <c r="B42" s="254"/>
      <c r="C42" s="254"/>
      <c r="D42" s="254"/>
      <c r="E42" s="258"/>
      <c r="F42" s="259"/>
      <c r="G42" s="259"/>
      <c r="H42" s="259"/>
      <c r="I42" s="259"/>
      <c r="J42" s="259"/>
      <c r="K42" s="259"/>
      <c r="L42" s="259"/>
      <c r="M42" s="260"/>
      <c r="N42" s="258"/>
      <c r="O42" s="259"/>
      <c r="P42" s="259"/>
      <c r="Q42" s="260"/>
    </row>
    <row r="43" spans="1:17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</row>
    <row r="44" spans="1:17" ht="33.75" customHeight="1">
      <c r="A44" s="249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</row>
  </sheetData>
  <mergeCells count="62">
    <mergeCell ref="A43:D44"/>
    <mergeCell ref="E43:M44"/>
    <mergeCell ref="N43:Q44"/>
    <mergeCell ref="A38:B38"/>
    <mergeCell ref="E38:Q38"/>
    <mergeCell ref="E39:Q39"/>
    <mergeCell ref="A40:Q40"/>
    <mergeCell ref="A41:D42"/>
    <mergeCell ref="E41:M42"/>
    <mergeCell ref="N41:Q42"/>
    <mergeCell ref="E37:Q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A37:D37"/>
    <mergeCell ref="B11:D11"/>
    <mergeCell ref="B12:D12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3:D13"/>
    <mergeCell ref="N5:N7"/>
    <mergeCell ref="B6:D6"/>
    <mergeCell ref="K6:K7"/>
    <mergeCell ref="L6:L7"/>
    <mergeCell ref="M6:M7"/>
    <mergeCell ref="B7:D7"/>
    <mergeCell ref="F5:F7"/>
    <mergeCell ref="G5:G7"/>
    <mergeCell ref="H5:H7"/>
    <mergeCell ref="I5:I7"/>
    <mergeCell ref="J5:J7"/>
    <mergeCell ref="K5:M5"/>
    <mergeCell ref="B8:D8"/>
    <mergeCell ref="B9:D9"/>
    <mergeCell ref="B10:D10"/>
    <mergeCell ref="A1:Q1"/>
    <mergeCell ref="B3:D5"/>
    <mergeCell ref="E3:G4"/>
    <mergeCell ref="H3:H4"/>
    <mergeCell ref="I3:N4"/>
    <mergeCell ref="O3:Q3"/>
    <mergeCell ref="O4:O5"/>
    <mergeCell ref="P4:P5"/>
    <mergeCell ref="Q4:Q5"/>
    <mergeCell ref="E5:E7"/>
  </mergeCells>
  <pageMargins left="0.75" right="0.75" top="1.1599999999999999" bottom="1" header="0.5" footer="0.5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032_Іст_арх_звед</vt:lpstr>
      <vt:lpstr>032_Іст_арх_очна</vt:lpstr>
      <vt:lpstr>032_Іст_арх_заочна</vt:lpstr>
      <vt:lpstr>'032_Іст_арх_очна'!Область_печати</vt:lpstr>
      <vt:lpstr>Титул!Область_печати</vt:lpstr>
    </vt:vector>
  </TitlesOfParts>
  <Company>DDPU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Vanya</dc:creator>
  <cp:lastModifiedBy>RePack by SPecialiST</cp:lastModifiedBy>
  <cp:lastPrinted>2016-07-26T11:59:14Z</cp:lastPrinted>
  <dcterms:created xsi:type="dcterms:W3CDTF">2009-11-18T07:58:02Z</dcterms:created>
  <dcterms:modified xsi:type="dcterms:W3CDTF">2016-07-27T08:19:02Z</dcterms:modified>
</cp:coreProperties>
</file>